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eficiente-my.sharepoint.com/personal/wilson_beltran_colombiacompra_gov_co/Documents/Documentos/"/>
    </mc:Choice>
  </mc:AlternateContent>
  <xr:revisionPtr revIDLastSave="0" documentId="8_{9B503AA5-4445-4E26-85DB-F997745C90D2}" xr6:coauthVersionLast="47" xr6:coauthVersionMax="47" xr10:uidLastSave="{00000000-0000-0000-0000-000000000000}"/>
  <bookViews>
    <workbookView xWindow="-20610" yWindow="2490" windowWidth="20730" windowHeight="11040" xr2:uid="{DA34557F-1004-456F-AA07-FCDEAAD483A1}"/>
  </bookViews>
  <sheets>
    <sheet name="Catálogo licitación" sheetId="1" r:id="rId1"/>
    <sheet name="Catálogo abreviada" sheetId="2" r:id="rId2"/>
    <sheet name="Hoja1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3" l="1"/>
  <c r="G8" i="3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G2" i="2"/>
  <c r="F2" i="2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2" i="1"/>
</calcChain>
</file>

<file path=xl/sharedStrings.xml><?xml version="1.0" encoding="utf-8"?>
<sst xmlns="http://schemas.openxmlformats.org/spreadsheetml/2006/main" count="498" uniqueCount="167">
  <si>
    <t>Código</t>
  </si>
  <si>
    <t>Servicio</t>
  </si>
  <si>
    <t>Modalidad</t>
  </si>
  <si>
    <t>Región</t>
  </si>
  <si>
    <t>DAVITA SAS</t>
  </si>
  <si>
    <t>FRESENIUS</t>
  </si>
  <si>
    <t>ERC-2-01</t>
  </si>
  <si>
    <t>Conjunto integral TRR Hemodiálisis</t>
  </si>
  <si>
    <t>Paquete mes/paciente</t>
  </si>
  <si>
    <t>2 Occidente</t>
  </si>
  <si>
    <t>ERC-2-02</t>
  </si>
  <si>
    <t xml:space="preserve">Conjunto integral TRR diálisis peritoneal </t>
  </si>
  <si>
    <t>ERC-2-03</t>
  </si>
  <si>
    <t>Día</t>
  </si>
  <si>
    <t>ERC-2-04</t>
  </si>
  <si>
    <t>ERC-2-05</t>
  </si>
  <si>
    <t>ERC-2-06</t>
  </si>
  <si>
    <t>Diálisis peritoneal aguda adulto automatizada</t>
  </si>
  <si>
    <t>ERC-2-07</t>
  </si>
  <si>
    <t>Valoración y manejo por nefrología</t>
  </si>
  <si>
    <t>Mensual</t>
  </si>
  <si>
    <t>ERC-2-08</t>
  </si>
  <si>
    <t>Valoración por psicología</t>
  </si>
  <si>
    <t>ERC-2-09</t>
  </si>
  <si>
    <t>Valoración por nutrición y dietética</t>
  </si>
  <si>
    <t>ERC-2-10</t>
  </si>
  <si>
    <t>Valoración por trabajo social</t>
  </si>
  <si>
    <t>ERC-2-11</t>
  </si>
  <si>
    <t>Valoración por trabajo social (telemedicina)</t>
  </si>
  <si>
    <t>ERC-2-12</t>
  </si>
  <si>
    <t xml:space="preserve">Exámenes de laboratorio </t>
  </si>
  <si>
    <t>según la frecuencia</t>
  </si>
  <si>
    <t>ERC-2-13</t>
  </si>
  <si>
    <t>Suministros de medicamentos</t>
  </si>
  <si>
    <t>ERC-2-14</t>
  </si>
  <si>
    <t>Diálisis/hemodiálisis aguda</t>
  </si>
  <si>
    <t>Sesión</t>
  </si>
  <si>
    <t>ERC-2-15</t>
  </si>
  <si>
    <t>Consulta nefrología adulto</t>
  </si>
  <si>
    <t>consulta por paciente</t>
  </si>
  <si>
    <t>ERC-2-16</t>
  </si>
  <si>
    <t>Consulta nefrología pediátrica</t>
  </si>
  <si>
    <t>ERC-2-17</t>
  </si>
  <si>
    <t>Consulta nefrología adulto por telemedicina</t>
  </si>
  <si>
    <t>ERC-2-18</t>
  </si>
  <si>
    <t>Consulta nefrología pediátrica por telemedicina</t>
  </si>
  <si>
    <t>ERC-2-19</t>
  </si>
  <si>
    <t>Interconsulta hospitalaria</t>
  </si>
  <si>
    <t>ERC-2-20</t>
  </si>
  <si>
    <t>Diálisis extendida 6 horas</t>
  </si>
  <si>
    <t>ERC-2-21</t>
  </si>
  <si>
    <t>Diálisis extendida 8 horas</t>
  </si>
  <si>
    <t>ERC-2-22</t>
  </si>
  <si>
    <t>Diálisis extendida 12 horas</t>
  </si>
  <si>
    <t>ERC-2-23</t>
  </si>
  <si>
    <t>Cáteter transcavo</t>
  </si>
  <si>
    <t>Evento paciente</t>
  </si>
  <si>
    <t>ERC-2-24</t>
  </si>
  <si>
    <t>Programa de Nefroprotección</t>
  </si>
  <si>
    <t xml:space="preserve">Paquete mes/paciente, incluye estadios 1 al 4 y estadio 5 en terapia médica no dialítica </t>
  </si>
  <si>
    <t>ERC-4-25</t>
  </si>
  <si>
    <t>4 Andina Norte</t>
  </si>
  <si>
    <t>ERC-4-26</t>
  </si>
  <si>
    <t>ERC-4-27</t>
  </si>
  <si>
    <t>ERC-4-28</t>
  </si>
  <si>
    <t>ERC-4-29</t>
  </si>
  <si>
    <t>ERC-4-30</t>
  </si>
  <si>
    <t>ERC-4-31</t>
  </si>
  <si>
    <t>ERC-4-32</t>
  </si>
  <si>
    <t>ERC-4-33</t>
  </si>
  <si>
    <t>ERC-4-34</t>
  </si>
  <si>
    <t>ERC-4-35</t>
  </si>
  <si>
    <t>ERC-4-36</t>
  </si>
  <si>
    <t>ERC-4-37</t>
  </si>
  <si>
    <t>ERC-4-38</t>
  </si>
  <si>
    <t>ERC-4-39</t>
  </si>
  <si>
    <t>ERC-4-40</t>
  </si>
  <si>
    <t>ERC-4-41</t>
  </si>
  <si>
    <t>ERC-4-42</t>
  </si>
  <si>
    <t>ERC-4-43</t>
  </si>
  <si>
    <t>ERC-4-44</t>
  </si>
  <si>
    <t>ERC-4-45</t>
  </si>
  <si>
    <t>ERC-4-46</t>
  </si>
  <si>
    <t>ERC-4-47</t>
  </si>
  <si>
    <t>ERC-4-48</t>
  </si>
  <si>
    <t>ERC-5-49</t>
  </si>
  <si>
    <t>5 Andina centro y otros</t>
  </si>
  <si>
    <t>ERC-5-50</t>
  </si>
  <si>
    <t>ERC-5-51</t>
  </si>
  <si>
    <t>ERC-5-52</t>
  </si>
  <si>
    <t>ERC-5-53</t>
  </si>
  <si>
    <t>ERC-5-54</t>
  </si>
  <si>
    <t>ERC-5-55</t>
  </si>
  <si>
    <t>ERC-5-56</t>
  </si>
  <si>
    <t>ERC-5-57</t>
  </si>
  <si>
    <t>ERC-5-58</t>
  </si>
  <si>
    <t>ERC-5-59</t>
  </si>
  <si>
    <t>ERC-5-60</t>
  </si>
  <si>
    <t>ERC-5-61</t>
  </si>
  <si>
    <t>ERC-5-62</t>
  </si>
  <si>
    <t>ERC-5-63</t>
  </si>
  <si>
    <t>ERC-5-64</t>
  </si>
  <si>
    <t>ERC-5-65</t>
  </si>
  <si>
    <t>ERC-5-66</t>
  </si>
  <si>
    <t>ERC-5-67</t>
  </si>
  <si>
    <t>ERC-5-68</t>
  </si>
  <si>
    <t>ERC-5-69</t>
  </si>
  <si>
    <t>ERC-5-70</t>
  </si>
  <si>
    <t>ERC-5-71</t>
  </si>
  <si>
    <t>ERC-5-72</t>
  </si>
  <si>
    <r>
      <rPr>
        <b/>
        <sz val="7"/>
        <color theme="0"/>
        <rFont val="Times New Roman"/>
        <family val="1"/>
      </rPr>
      <t xml:space="preserve"> </t>
    </r>
    <r>
      <rPr>
        <b/>
        <sz val="10"/>
        <color theme="0"/>
        <rFont val="Arial"/>
        <family val="2"/>
      </rPr>
      <t xml:space="preserve">Diálisis peritoneal aguda pediátrica manual </t>
    </r>
  </si>
  <si>
    <r>
      <rPr>
        <b/>
        <sz val="7"/>
        <color theme="0"/>
        <rFont val="Times New Roman"/>
        <family val="1"/>
      </rPr>
      <t xml:space="preserve"> </t>
    </r>
    <r>
      <rPr>
        <b/>
        <sz val="10"/>
        <color theme="0"/>
        <rFont val="Arial"/>
        <family val="2"/>
      </rPr>
      <t>Diálisis peritoneal aguda pediátrica automatizada</t>
    </r>
  </si>
  <si>
    <r>
      <rPr>
        <b/>
        <sz val="7"/>
        <color theme="0"/>
        <rFont val="Times New Roman"/>
        <family val="1"/>
      </rPr>
      <t xml:space="preserve"> </t>
    </r>
    <r>
      <rPr>
        <b/>
        <sz val="10"/>
        <color theme="0"/>
        <rFont val="Arial"/>
        <family val="2"/>
      </rPr>
      <t xml:space="preserve">Diálisis peritoneal aguda adulto manual </t>
    </r>
  </si>
  <si>
    <t>ERC-1-01</t>
  </si>
  <si>
    <t>Costa</t>
  </si>
  <si>
    <t>ERC-1-02</t>
  </si>
  <si>
    <t>ERC-1-03</t>
  </si>
  <si>
    <t>ERC-1-04</t>
  </si>
  <si>
    <t>ERC-1-05</t>
  </si>
  <si>
    <t>ERC-1-06</t>
  </si>
  <si>
    <t>ERC-1-07</t>
  </si>
  <si>
    <t>ERC-1-08</t>
  </si>
  <si>
    <t>ERC-1-09</t>
  </si>
  <si>
    <t>ERC-1-10</t>
  </si>
  <si>
    <t>ERC-1-11</t>
  </si>
  <si>
    <t>ERC-1-12</t>
  </si>
  <si>
    <t>ERC-1-13</t>
  </si>
  <si>
    <t>ERC-1-14</t>
  </si>
  <si>
    <t>ERC-1-15</t>
  </si>
  <si>
    <t>ERC-1-16</t>
  </si>
  <si>
    <t>ERC-1-17</t>
  </si>
  <si>
    <t>ERC-1-18</t>
  </si>
  <si>
    <t>ERC-1-19</t>
  </si>
  <si>
    <t>ERC-1-20</t>
  </si>
  <si>
    <t>ERC-1-21</t>
  </si>
  <si>
    <t>ERC-1-22</t>
  </si>
  <si>
    <t>ERC-1-23</t>
  </si>
  <si>
    <t>ERC-1-24</t>
  </si>
  <si>
    <t>ERC-2-25</t>
  </si>
  <si>
    <t>Antioquia y Eje Cafetero</t>
  </si>
  <si>
    <t>ERC-2-26</t>
  </si>
  <si>
    <t>ERC-2-27</t>
  </si>
  <si>
    <t>ERC-2-28</t>
  </si>
  <si>
    <t>ERC-2-29</t>
  </si>
  <si>
    <t>ERC-2-30</t>
  </si>
  <si>
    <t>ERC-2-31</t>
  </si>
  <si>
    <t>ERC-2-32</t>
  </si>
  <si>
    <t>ERC-2-33</t>
  </si>
  <si>
    <t>ERC-2-34</t>
  </si>
  <si>
    <t>ERC-2-35</t>
  </si>
  <si>
    <t>ERC-2-36</t>
  </si>
  <si>
    <t>ERC-2-37</t>
  </si>
  <si>
    <t>ERC-2-38</t>
  </si>
  <si>
    <t>ERC-2-39</t>
  </si>
  <si>
    <t>ERC-2-40</t>
  </si>
  <si>
    <t>ERC-2-41</t>
  </si>
  <si>
    <t>ERC-2-42</t>
  </si>
  <si>
    <t>ERC-2-43</t>
  </si>
  <si>
    <t>ERC-2-44</t>
  </si>
  <si>
    <t>ERC-2-45</t>
  </si>
  <si>
    <t>ERC-2-46</t>
  </si>
  <si>
    <t>ERC-2-47</t>
  </si>
  <si>
    <t>ERC-2-48</t>
  </si>
  <si>
    <r>
      <t xml:space="preserve"> </t>
    </r>
    <r>
      <rPr>
        <b/>
        <sz val="10"/>
        <color rgb="FFFFFFFF"/>
        <rFont val="Arial"/>
        <family val="2"/>
      </rPr>
      <t xml:space="preserve">Diálisis peritoneal aguda pediátrica manual </t>
    </r>
  </si>
  <si>
    <r>
      <t xml:space="preserve"> </t>
    </r>
    <r>
      <rPr>
        <b/>
        <sz val="10"/>
        <color rgb="FFFFFFFF"/>
        <rFont val="Arial"/>
        <family val="2"/>
      </rPr>
      <t>Diálisis peritoneal aguda pediátrica automatizada</t>
    </r>
  </si>
  <si>
    <r>
      <t xml:space="preserve"> </t>
    </r>
    <r>
      <rPr>
        <b/>
        <sz val="10"/>
        <color rgb="FFFFFFFF"/>
        <rFont val="Arial"/>
        <family val="2"/>
      </rPr>
      <t xml:space="preserve">Diálisis peritoneal aguda adulto manual </t>
    </r>
  </si>
  <si>
    <t>UT RTS- BAXTER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</si>
</sst>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\ #,##0;[Red]\-&quot;$&quot;\ #,##0"/>
    <numFmt numFmtId="8" formatCode="&quot;$&quot;\ #,##0.00;[Red]\-&quot;$&quot;\ #,##0.00"/>
    <numFmt numFmtId="44" formatCode="_-&quot;$&quot;\ * #,##0.00_-;\-&quot;$&quot;\ * #,##0.00_-;_-&quot;$&quot;\ * &quot;-&quot;??_-;_-@_-"/>
    <numFmt numFmtId="164" formatCode="&quot;$&quot;#,##0"/>
    <numFmt numFmtId="165" formatCode="&quot;$&quot;#,##0.00"/>
    <numFmt numFmtId="166" formatCode="_-&quot;$&quot;* #,##0.00_-;\-&quot;$&quot;* #,##0.00_-;_-&quot;$&quot;* &quot;-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9"/>
      <color rgb="FFFFFFFF"/>
      <name val="Arial"/>
      <family val="2"/>
    </font>
    <font>
      <b/>
      <sz val="9"/>
      <color theme="0"/>
      <name val="Arial"/>
      <family val="1"/>
    </font>
    <font>
      <b/>
      <sz val="7"/>
      <color theme="0"/>
      <name val="Times New Roman"/>
      <family val="1"/>
    </font>
    <font>
      <b/>
      <sz val="10"/>
      <color theme="0"/>
      <name val="Arial"/>
      <family val="2"/>
    </font>
    <font>
      <sz val="11"/>
      <color rgb="FF000000"/>
      <name val="Calibri"/>
      <family val="2"/>
      <scheme val="minor"/>
    </font>
    <font>
      <b/>
      <sz val="7"/>
      <color rgb="FFFFFFFF"/>
      <name val="Times New Roman"/>
      <family val="1"/>
    </font>
    <font>
      <b/>
      <sz val="10"/>
      <color rgb="FFFFFFFF"/>
      <name val="Arial"/>
      <family val="2"/>
    </font>
    <font>
      <sz val="11"/>
      <color rgb="FF1A1818"/>
      <name val="Arial"/>
      <family val="2"/>
    </font>
    <font>
      <sz val="10"/>
      <color rgb="FF4E4D4D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0C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164" fontId="0" fillId="0" borderId="1" xfId="1" applyNumberFormat="1" applyFont="1" applyFill="1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horizontal="center" wrapText="1"/>
    </xf>
    <xf numFmtId="164" fontId="7" fillId="0" borderId="2" xfId="0" applyNumberFormat="1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5" fontId="0" fillId="4" borderId="1" xfId="1" applyNumberFormat="1" applyFont="1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vertical="center"/>
    </xf>
    <xf numFmtId="44" fontId="7" fillId="4" borderId="2" xfId="0" applyNumberFormat="1" applyFont="1" applyFill="1" applyBorder="1" applyAlignment="1">
      <alignment horizontal="center" vertical="center"/>
    </xf>
    <xf numFmtId="166" fontId="7" fillId="4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4" fontId="0" fillId="0" borderId="0" xfId="1" applyFont="1"/>
    <xf numFmtId="44" fontId="0" fillId="0" borderId="0" xfId="0" applyNumberFormat="1"/>
    <xf numFmtId="8" fontId="10" fillId="0" borderId="0" xfId="0" applyNumberFormat="1" applyFont="1" applyAlignment="1">
      <alignment vertical="center"/>
    </xf>
    <xf numFmtId="6" fontId="11" fillId="0" borderId="1" xfId="0" applyNumberFormat="1" applyFont="1" applyBorder="1" applyAlignment="1">
      <alignment vertical="center" wrapText="1"/>
    </xf>
    <xf numFmtId="8" fontId="0" fillId="5" borderId="0" xfId="0" applyNumberFormat="1" applyFill="1"/>
  </cellXfs>
  <cellStyles count="2">
    <cellStyle name="Mon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82708-2699-44FE-A9AD-2F2D6C4E17EF}">
  <dimension ref="A1:H73"/>
  <sheetViews>
    <sheetView tabSelected="1" workbookViewId="0">
      <selection activeCell="J4" sqref="J4"/>
    </sheetView>
  </sheetViews>
  <sheetFormatPr baseColWidth="10" defaultRowHeight="15" x14ac:dyDescent="0.25"/>
  <cols>
    <col min="2" max="2" width="20" customWidth="1"/>
    <col min="3" max="3" width="21.42578125" bestFit="1" customWidth="1"/>
    <col min="5" max="5" width="14.140625" hidden="1" customWidth="1"/>
    <col min="6" max="7" width="14.140625" customWidth="1"/>
    <col min="8" max="8" width="14.7109375" hidden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5</v>
      </c>
    </row>
    <row r="2" spans="1:8" ht="24" x14ac:dyDescent="0.25">
      <c r="A2" s="6" t="s">
        <v>6</v>
      </c>
      <c r="B2" s="2" t="s">
        <v>7</v>
      </c>
      <c r="C2" s="7" t="s">
        <v>8</v>
      </c>
      <c r="D2" s="7" t="s">
        <v>9</v>
      </c>
      <c r="E2" s="18">
        <v>4078131.1439399999</v>
      </c>
      <c r="F2" s="18">
        <f>IFERROR((E2*5.2%)+E2,"N/A")</f>
        <v>4290193.9634248801</v>
      </c>
      <c r="G2" s="18">
        <f>IFERROR((H2*5.2%)+H2,"N/A")</f>
        <v>4892836.6557588568</v>
      </c>
      <c r="H2" s="19">
        <v>4650985.4142194455</v>
      </c>
    </row>
    <row r="3" spans="1:8" ht="24" x14ac:dyDescent="0.25">
      <c r="A3" s="6" t="s">
        <v>10</v>
      </c>
      <c r="B3" s="2" t="s">
        <v>11</v>
      </c>
      <c r="C3" s="7" t="s">
        <v>8</v>
      </c>
      <c r="D3" s="7" t="s">
        <v>9</v>
      </c>
      <c r="E3" s="18">
        <v>4221223.46478</v>
      </c>
      <c r="F3" s="18">
        <f t="shared" ref="F3:F66" si="0">IFERROR((E3*5.2%)+E3,"N/A")</f>
        <v>4440727.0849485602</v>
      </c>
      <c r="G3" s="18">
        <f t="shared" ref="G3:G66" si="1">IFERROR((H3*5.2%)+H3,"N/A")</f>
        <v>4892836.6557588568</v>
      </c>
      <c r="H3" s="19">
        <v>4650985.4142194455</v>
      </c>
    </row>
    <row r="4" spans="1:8" ht="38.25" x14ac:dyDescent="0.25">
      <c r="A4" s="6" t="s">
        <v>12</v>
      </c>
      <c r="B4" s="3" t="s">
        <v>110</v>
      </c>
      <c r="C4" s="5" t="s">
        <v>13</v>
      </c>
      <c r="D4" s="7" t="s">
        <v>9</v>
      </c>
      <c r="E4" s="18">
        <v>140707.44882599998</v>
      </c>
      <c r="F4" s="18">
        <f t="shared" si="0"/>
        <v>148024.23616495199</v>
      </c>
      <c r="G4" s="18">
        <f t="shared" si="1"/>
        <v>947650.68701316812</v>
      </c>
      <c r="H4" s="19">
        <v>900808.63784521678</v>
      </c>
    </row>
    <row r="5" spans="1:8" ht="38.25" x14ac:dyDescent="0.25">
      <c r="A5" s="6" t="s">
        <v>14</v>
      </c>
      <c r="B5" s="3" t="s">
        <v>111</v>
      </c>
      <c r="C5" s="5" t="s">
        <v>13</v>
      </c>
      <c r="D5" s="7" t="s">
        <v>9</v>
      </c>
      <c r="E5" s="18">
        <v>140707.44882599998</v>
      </c>
      <c r="F5" s="18">
        <f t="shared" si="0"/>
        <v>148024.23616495199</v>
      </c>
      <c r="G5" s="18">
        <f t="shared" si="1"/>
        <v>987130.77119370457</v>
      </c>
      <c r="H5" s="19">
        <v>938337.23497500434</v>
      </c>
    </row>
    <row r="6" spans="1:8" ht="38.25" x14ac:dyDescent="0.25">
      <c r="A6" s="6" t="s">
        <v>15</v>
      </c>
      <c r="B6" s="3" t="s">
        <v>112</v>
      </c>
      <c r="C6" s="5" t="s">
        <v>13</v>
      </c>
      <c r="D6" s="7" t="s">
        <v>9</v>
      </c>
      <c r="E6" s="18">
        <v>140707.44882599998</v>
      </c>
      <c r="F6" s="18">
        <f t="shared" si="0"/>
        <v>148024.23616495199</v>
      </c>
      <c r="G6" s="18">
        <f t="shared" si="1"/>
        <v>797939.28449359734</v>
      </c>
      <c r="H6" s="19">
        <v>758497.41872014955</v>
      </c>
    </row>
    <row r="7" spans="1:8" ht="38.25" x14ac:dyDescent="0.25">
      <c r="A7" s="6" t="s">
        <v>16</v>
      </c>
      <c r="B7" s="4" t="s">
        <v>17</v>
      </c>
      <c r="C7" s="5" t="s">
        <v>13</v>
      </c>
      <c r="D7" s="7" t="s">
        <v>9</v>
      </c>
      <c r="E7" s="18">
        <v>140707.44882599998</v>
      </c>
      <c r="F7" s="18">
        <f t="shared" si="0"/>
        <v>148024.23616495199</v>
      </c>
      <c r="G7" s="18">
        <f t="shared" si="1"/>
        <v>839936.08894062869</v>
      </c>
      <c r="H7" s="19">
        <v>798418.33549489419</v>
      </c>
    </row>
    <row r="8" spans="1:8" ht="24" x14ac:dyDescent="0.25">
      <c r="A8" s="6" t="s">
        <v>18</v>
      </c>
      <c r="B8" s="2" t="s">
        <v>19</v>
      </c>
      <c r="C8" s="8" t="s">
        <v>20</v>
      </c>
      <c r="D8" s="7" t="s">
        <v>9</v>
      </c>
      <c r="E8" s="18">
        <v>28618.464167999999</v>
      </c>
      <c r="F8" s="18">
        <f t="shared" si="0"/>
        <v>30106.624304736</v>
      </c>
      <c r="G8" s="18">
        <f t="shared" si="1"/>
        <v>230315.67593123042</v>
      </c>
      <c r="H8" s="19">
        <v>218931.25088520002</v>
      </c>
    </row>
    <row r="9" spans="1:8" ht="24" x14ac:dyDescent="0.25">
      <c r="A9" s="6" t="s">
        <v>21</v>
      </c>
      <c r="B9" s="2" t="s">
        <v>22</v>
      </c>
      <c r="C9" s="8" t="s">
        <v>20</v>
      </c>
      <c r="D9" s="7" t="s">
        <v>9</v>
      </c>
      <c r="E9" s="18">
        <v>7154.6160419999997</v>
      </c>
      <c r="F9" s="18">
        <f t="shared" si="0"/>
        <v>7526.6560761840001</v>
      </c>
      <c r="G9" s="18">
        <f t="shared" si="1"/>
        <v>33779.632469913791</v>
      </c>
      <c r="H9" s="19">
        <v>32109.916796495996</v>
      </c>
    </row>
    <row r="10" spans="1:8" ht="24" x14ac:dyDescent="0.25">
      <c r="A10" s="6" t="s">
        <v>23</v>
      </c>
      <c r="B10" s="2" t="s">
        <v>24</v>
      </c>
      <c r="C10" s="8" t="s">
        <v>20</v>
      </c>
      <c r="D10" s="7" t="s">
        <v>9</v>
      </c>
      <c r="E10" s="18">
        <v>7154.6160419999997</v>
      </c>
      <c r="F10" s="18">
        <f t="shared" si="0"/>
        <v>7526.6560761840001</v>
      </c>
      <c r="G10" s="18">
        <f t="shared" si="1"/>
        <v>33779.632469913791</v>
      </c>
      <c r="H10" s="19">
        <v>32109.916796495996</v>
      </c>
    </row>
    <row r="11" spans="1:8" ht="24" x14ac:dyDescent="0.25">
      <c r="A11" s="6" t="s">
        <v>25</v>
      </c>
      <c r="B11" s="2" t="s">
        <v>26</v>
      </c>
      <c r="C11" s="8" t="s">
        <v>20</v>
      </c>
      <c r="D11" s="7" t="s">
        <v>9</v>
      </c>
      <c r="E11" s="18">
        <v>7154.6160419999997</v>
      </c>
      <c r="F11" s="18">
        <f t="shared" si="0"/>
        <v>7526.6560761840001</v>
      </c>
      <c r="G11" s="18">
        <f t="shared" si="1"/>
        <v>33779.632469913791</v>
      </c>
      <c r="H11" s="19">
        <v>32109.916796495996</v>
      </c>
    </row>
    <row r="12" spans="1:8" ht="24" x14ac:dyDescent="0.25">
      <c r="A12" s="6" t="s">
        <v>27</v>
      </c>
      <c r="B12" s="2" t="s">
        <v>28</v>
      </c>
      <c r="C12" s="8" t="s">
        <v>20</v>
      </c>
      <c r="D12" s="7" t="s">
        <v>9</v>
      </c>
      <c r="E12" s="18">
        <v>5723.6928335999992</v>
      </c>
      <c r="F12" s="18">
        <f t="shared" si="0"/>
        <v>6021.3248609471993</v>
      </c>
      <c r="G12" s="18">
        <f t="shared" si="1"/>
        <v>27637.881111747643</v>
      </c>
      <c r="H12" s="19">
        <v>26271.750106223997</v>
      </c>
    </row>
    <row r="13" spans="1:8" ht="24" x14ac:dyDescent="0.25">
      <c r="A13" s="6" t="s">
        <v>29</v>
      </c>
      <c r="B13" s="2" t="s">
        <v>30</v>
      </c>
      <c r="C13" s="5" t="s">
        <v>31</v>
      </c>
      <c r="D13" s="7" t="s">
        <v>9</v>
      </c>
      <c r="E13" s="18">
        <v>64391.544377999991</v>
      </c>
      <c r="F13" s="18">
        <f t="shared" si="0"/>
        <v>67739.904685655987</v>
      </c>
      <c r="G13" s="18">
        <f t="shared" si="1"/>
        <v>89556.544543815005</v>
      </c>
      <c r="H13" s="19">
        <v>85129.795193740501</v>
      </c>
    </row>
    <row r="14" spans="1:8" ht="24" x14ac:dyDescent="0.25">
      <c r="A14" s="6" t="s">
        <v>32</v>
      </c>
      <c r="B14" s="2" t="s">
        <v>33</v>
      </c>
      <c r="C14" s="5" t="s">
        <v>20</v>
      </c>
      <c r="D14" s="7" t="s">
        <v>9</v>
      </c>
      <c r="E14" s="18">
        <v>21463.848126000001</v>
      </c>
      <c r="F14" s="18">
        <f t="shared" si="0"/>
        <v>22579.968228551999</v>
      </c>
      <c r="G14" s="18">
        <f t="shared" si="1"/>
        <v>106463.04486640742</v>
      </c>
      <c r="H14" s="19">
        <v>101200.61299088158</v>
      </c>
    </row>
    <row r="15" spans="1:8" ht="24" x14ac:dyDescent="0.25">
      <c r="A15" s="6" t="s">
        <v>34</v>
      </c>
      <c r="B15" s="2" t="s">
        <v>35</v>
      </c>
      <c r="C15" s="5" t="s">
        <v>36</v>
      </c>
      <c r="D15" s="7" t="s">
        <v>9</v>
      </c>
      <c r="E15" s="18">
        <v>715461.60419999994</v>
      </c>
      <c r="F15" s="18">
        <f t="shared" si="0"/>
        <v>752665.6076183999</v>
      </c>
      <c r="G15" s="18">
        <f t="shared" si="1"/>
        <v>997527.23207452672</v>
      </c>
      <c r="H15" s="19">
        <v>948219.80235221167</v>
      </c>
    </row>
    <row r="16" spans="1:8" ht="24" x14ac:dyDescent="0.25">
      <c r="A16" s="6" t="s">
        <v>37</v>
      </c>
      <c r="B16" s="2" t="s">
        <v>38</v>
      </c>
      <c r="C16" s="5" t="s">
        <v>39</v>
      </c>
      <c r="D16" s="7" t="s">
        <v>9</v>
      </c>
      <c r="E16" s="18">
        <v>85855.392504000003</v>
      </c>
      <c r="F16" s="18">
        <f t="shared" si="0"/>
        <v>90319.872914207997</v>
      </c>
      <c r="G16" s="18">
        <f t="shared" si="1"/>
        <v>122835.02716332287</v>
      </c>
      <c r="H16" s="19">
        <v>116763.33380543999</v>
      </c>
    </row>
    <row r="17" spans="1:8" ht="24" x14ac:dyDescent="0.25">
      <c r="A17" s="6" t="s">
        <v>40</v>
      </c>
      <c r="B17" s="2" t="s">
        <v>41</v>
      </c>
      <c r="C17" s="5" t="s">
        <v>39</v>
      </c>
      <c r="D17" s="7" t="s">
        <v>9</v>
      </c>
      <c r="E17" s="18">
        <v>128783.08875599998</v>
      </c>
      <c r="F17" s="18">
        <f t="shared" si="0"/>
        <v>135479.80937131197</v>
      </c>
      <c r="G17" s="18">
        <f t="shared" si="1"/>
        <v>230315.67593123042</v>
      </c>
      <c r="H17" s="19">
        <v>218931.25088520002</v>
      </c>
    </row>
    <row r="18" spans="1:8" ht="36" x14ac:dyDescent="0.25">
      <c r="A18" s="6" t="s">
        <v>42</v>
      </c>
      <c r="B18" s="2" t="s">
        <v>43</v>
      </c>
      <c r="C18" s="5" t="s">
        <v>39</v>
      </c>
      <c r="D18" s="7" t="s">
        <v>9</v>
      </c>
      <c r="E18" s="18">
        <v>78700.77646199998</v>
      </c>
      <c r="F18" s="18">
        <f t="shared" si="0"/>
        <v>82793.216838023975</v>
      </c>
      <c r="G18" s="18">
        <f t="shared" si="1"/>
        <v>98268.021730658293</v>
      </c>
      <c r="H18" s="19">
        <v>93410.667044351983</v>
      </c>
    </row>
    <row r="19" spans="1:8" ht="36" x14ac:dyDescent="0.25">
      <c r="A19" s="6" t="s">
        <v>44</v>
      </c>
      <c r="B19" s="2" t="s">
        <v>45</v>
      </c>
      <c r="C19" s="5" t="s">
        <v>39</v>
      </c>
      <c r="D19" s="7" t="s">
        <v>9</v>
      </c>
      <c r="E19" s="18">
        <v>124490.31913079998</v>
      </c>
      <c r="F19" s="18">
        <f t="shared" si="0"/>
        <v>130963.81572560158</v>
      </c>
      <c r="G19" s="18">
        <f t="shared" si="1"/>
        <v>184252.54074498432</v>
      </c>
      <c r="H19" s="19">
        <v>175145.00070815999</v>
      </c>
    </row>
    <row r="20" spans="1:8" ht="24" x14ac:dyDescent="0.25">
      <c r="A20" s="6" t="s">
        <v>46</v>
      </c>
      <c r="B20" s="2" t="s">
        <v>47</v>
      </c>
      <c r="C20" s="5" t="s">
        <v>39</v>
      </c>
      <c r="D20" s="7" t="s">
        <v>9</v>
      </c>
      <c r="E20" s="18">
        <v>85855.392504000003</v>
      </c>
      <c r="F20" s="18">
        <f t="shared" si="0"/>
        <v>90319.872914207997</v>
      </c>
      <c r="G20" s="18">
        <f t="shared" si="1"/>
        <v>245670.05432664574</v>
      </c>
      <c r="H20" s="19">
        <v>233526.66761087999</v>
      </c>
    </row>
    <row r="21" spans="1:8" ht="24" x14ac:dyDescent="0.25">
      <c r="A21" s="6" t="s">
        <v>48</v>
      </c>
      <c r="B21" s="2" t="s">
        <v>49</v>
      </c>
      <c r="C21" s="5" t="s">
        <v>36</v>
      </c>
      <c r="D21" s="7" t="s">
        <v>9</v>
      </c>
      <c r="E21" s="18">
        <v>857123.00183159998</v>
      </c>
      <c r="F21" s="18">
        <f t="shared" si="0"/>
        <v>901693.39792684314</v>
      </c>
      <c r="G21" s="18">
        <f t="shared" si="1"/>
        <v>1332526.652149118</v>
      </c>
      <c r="H21" s="19">
        <v>1266660.3157311007</v>
      </c>
    </row>
    <row r="22" spans="1:8" ht="24" x14ac:dyDescent="0.25">
      <c r="A22" s="6" t="s">
        <v>50</v>
      </c>
      <c r="B22" s="2" t="s">
        <v>51</v>
      </c>
      <c r="C22" s="5" t="s">
        <v>36</v>
      </c>
      <c r="D22" s="7" t="s">
        <v>9</v>
      </c>
      <c r="E22" s="18">
        <v>928669.16225160006</v>
      </c>
      <c r="F22" s="18">
        <f t="shared" si="0"/>
        <v>976959.95868868323</v>
      </c>
      <c r="G22" s="18">
        <f t="shared" si="1"/>
        <v>1615906.3748892006</v>
      </c>
      <c r="H22" s="19">
        <v>1536032.6757501906</v>
      </c>
    </row>
    <row r="23" spans="1:8" ht="24" x14ac:dyDescent="0.25">
      <c r="A23" s="6" t="s">
        <v>52</v>
      </c>
      <c r="B23" s="2" t="s">
        <v>53</v>
      </c>
      <c r="C23" s="5" t="s">
        <v>36</v>
      </c>
      <c r="D23" s="7" t="s">
        <v>9</v>
      </c>
      <c r="E23" s="18">
        <v>1000215.3226716</v>
      </c>
      <c r="F23" s="18">
        <f t="shared" si="0"/>
        <v>1052226.5194505232</v>
      </c>
      <c r="G23" s="18">
        <f t="shared" si="1"/>
        <v>1918591.9463793964</v>
      </c>
      <c r="H23" s="19">
        <v>1823756.6030222399</v>
      </c>
    </row>
    <row r="24" spans="1:8" x14ac:dyDescent="0.25">
      <c r="A24" s="6" t="s">
        <v>54</v>
      </c>
      <c r="B24" s="2" t="s">
        <v>55</v>
      </c>
      <c r="C24" s="5" t="s">
        <v>56</v>
      </c>
      <c r="D24" s="7" t="s">
        <v>9</v>
      </c>
      <c r="E24" s="18">
        <v>2861846.4167999998</v>
      </c>
      <c r="F24" s="18">
        <f t="shared" si="0"/>
        <v>3010662.4304735996</v>
      </c>
      <c r="G24" s="18">
        <f t="shared" si="1"/>
        <v>15047426.307316422</v>
      </c>
      <c r="H24" s="19">
        <v>14303637.174255155</v>
      </c>
    </row>
    <row r="25" spans="1:8" ht="75" x14ac:dyDescent="0.25">
      <c r="A25" s="6" t="s">
        <v>57</v>
      </c>
      <c r="B25" s="2" t="s">
        <v>58</v>
      </c>
      <c r="C25" s="5" t="s">
        <v>59</v>
      </c>
      <c r="D25" s="7" t="s">
        <v>9</v>
      </c>
      <c r="E25" s="18">
        <v>228947.71334399999</v>
      </c>
      <c r="F25" s="18">
        <f t="shared" si="0"/>
        <v>240852.994437888</v>
      </c>
      <c r="G25" s="18">
        <f t="shared" si="1"/>
        <v>375410.03577425983</v>
      </c>
      <c r="H25" s="19">
        <v>356853.6461732508</v>
      </c>
    </row>
    <row r="26" spans="1:8" ht="30" x14ac:dyDescent="0.25">
      <c r="A26" s="6" t="s">
        <v>60</v>
      </c>
      <c r="B26" s="2" t="s">
        <v>7</v>
      </c>
      <c r="C26" s="7" t="s">
        <v>8</v>
      </c>
      <c r="D26" s="7" t="s">
        <v>61</v>
      </c>
      <c r="E26" s="18">
        <v>4078131.1439399999</v>
      </c>
      <c r="F26" s="18">
        <f t="shared" si="0"/>
        <v>4290193.9634248801</v>
      </c>
      <c r="G26" s="18">
        <f t="shared" si="1"/>
        <v>4866779.3820456732</v>
      </c>
      <c r="H26" s="19">
        <v>4626216.1426289668</v>
      </c>
    </row>
    <row r="27" spans="1:8" ht="30" x14ac:dyDescent="0.25">
      <c r="A27" s="6" t="s">
        <v>62</v>
      </c>
      <c r="B27" s="2" t="s">
        <v>11</v>
      </c>
      <c r="C27" s="7" t="s">
        <v>8</v>
      </c>
      <c r="D27" s="7" t="s">
        <v>61</v>
      </c>
      <c r="E27" s="18">
        <v>4221223.46478</v>
      </c>
      <c r="F27" s="18">
        <f t="shared" si="0"/>
        <v>4440727.0849485602</v>
      </c>
      <c r="G27" s="18">
        <f t="shared" si="1"/>
        <v>4866779.3820456732</v>
      </c>
      <c r="H27" s="19">
        <v>4626216.1426289668</v>
      </c>
    </row>
    <row r="28" spans="1:8" ht="38.25" x14ac:dyDescent="0.25">
      <c r="A28" s="6" t="s">
        <v>63</v>
      </c>
      <c r="B28" s="3" t="s">
        <v>110</v>
      </c>
      <c r="C28" s="5" t="s">
        <v>13</v>
      </c>
      <c r="D28" s="7" t="s">
        <v>61</v>
      </c>
      <c r="E28" s="18">
        <v>140707.44882599998</v>
      </c>
      <c r="F28" s="18">
        <f t="shared" si="0"/>
        <v>148024.23616495199</v>
      </c>
      <c r="G28" s="18">
        <f t="shared" si="1"/>
        <v>947650.68701316812</v>
      </c>
      <c r="H28" s="19">
        <v>900808.63784521678</v>
      </c>
    </row>
    <row r="29" spans="1:8" ht="38.25" x14ac:dyDescent="0.25">
      <c r="A29" s="6" t="s">
        <v>64</v>
      </c>
      <c r="B29" s="3" t="s">
        <v>111</v>
      </c>
      <c r="C29" s="5" t="s">
        <v>13</v>
      </c>
      <c r="D29" s="7" t="s">
        <v>61</v>
      </c>
      <c r="E29" s="18">
        <v>140707.44882599998</v>
      </c>
      <c r="F29" s="18">
        <f t="shared" si="0"/>
        <v>148024.23616495199</v>
      </c>
      <c r="G29" s="18">
        <f t="shared" si="1"/>
        <v>987130.77119370457</v>
      </c>
      <c r="H29" s="19">
        <v>938337.23497500434</v>
      </c>
    </row>
    <row r="30" spans="1:8" ht="38.25" x14ac:dyDescent="0.25">
      <c r="A30" s="6" t="s">
        <v>65</v>
      </c>
      <c r="B30" s="3" t="s">
        <v>112</v>
      </c>
      <c r="C30" s="5" t="s">
        <v>13</v>
      </c>
      <c r="D30" s="7" t="s">
        <v>61</v>
      </c>
      <c r="E30" s="18">
        <v>140707.44882599998</v>
      </c>
      <c r="F30" s="18">
        <f t="shared" si="0"/>
        <v>148024.23616495199</v>
      </c>
      <c r="G30" s="18">
        <f t="shared" si="1"/>
        <v>797939.28449359734</v>
      </c>
      <c r="H30" s="19">
        <v>758497.41872014955</v>
      </c>
    </row>
    <row r="31" spans="1:8" ht="38.25" x14ac:dyDescent="0.25">
      <c r="A31" s="6" t="s">
        <v>66</v>
      </c>
      <c r="B31" s="4" t="s">
        <v>17</v>
      </c>
      <c r="C31" s="5" t="s">
        <v>13</v>
      </c>
      <c r="D31" s="7" t="s">
        <v>61</v>
      </c>
      <c r="E31" s="18">
        <v>140707.44882599998</v>
      </c>
      <c r="F31" s="18">
        <f t="shared" si="0"/>
        <v>148024.23616495199</v>
      </c>
      <c r="G31" s="18">
        <f t="shared" si="1"/>
        <v>839936.08894062869</v>
      </c>
      <c r="H31" s="19">
        <v>798418.33549489419</v>
      </c>
    </row>
    <row r="32" spans="1:8" ht="30" x14ac:dyDescent="0.25">
      <c r="A32" s="6" t="s">
        <v>67</v>
      </c>
      <c r="B32" s="2" t="s">
        <v>19</v>
      </c>
      <c r="C32" s="8" t="s">
        <v>20</v>
      </c>
      <c r="D32" s="7" t="s">
        <v>61</v>
      </c>
      <c r="E32" s="18">
        <v>28618.464167999999</v>
      </c>
      <c r="F32" s="18">
        <f t="shared" si="0"/>
        <v>30106.624304736</v>
      </c>
      <c r="G32" s="18">
        <f t="shared" si="1"/>
        <v>230315.67593123042</v>
      </c>
      <c r="H32" s="19">
        <v>218931.25088520002</v>
      </c>
    </row>
    <row r="33" spans="1:8" ht="30" x14ac:dyDescent="0.25">
      <c r="A33" s="6" t="s">
        <v>68</v>
      </c>
      <c r="B33" s="2" t="s">
        <v>22</v>
      </c>
      <c r="C33" s="8" t="s">
        <v>20</v>
      </c>
      <c r="D33" s="7" t="s">
        <v>61</v>
      </c>
      <c r="E33" s="18">
        <v>7154.6160419999997</v>
      </c>
      <c r="F33" s="18">
        <f t="shared" si="0"/>
        <v>7526.6560761840001</v>
      </c>
      <c r="G33" s="18">
        <f t="shared" si="1"/>
        <v>33779.632469913791</v>
      </c>
      <c r="H33" s="19">
        <v>32109.916796495996</v>
      </c>
    </row>
    <row r="34" spans="1:8" ht="30" x14ac:dyDescent="0.25">
      <c r="A34" s="6" t="s">
        <v>69</v>
      </c>
      <c r="B34" s="2" t="s">
        <v>24</v>
      </c>
      <c r="C34" s="8" t="s">
        <v>20</v>
      </c>
      <c r="D34" s="7" t="s">
        <v>61</v>
      </c>
      <c r="E34" s="18">
        <v>7154.6160419999997</v>
      </c>
      <c r="F34" s="18">
        <f t="shared" si="0"/>
        <v>7526.6560761840001</v>
      </c>
      <c r="G34" s="18">
        <f t="shared" si="1"/>
        <v>33779.632469913791</v>
      </c>
      <c r="H34" s="19">
        <v>32109.916796495996</v>
      </c>
    </row>
    <row r="35" spans="1:8" ht="30" x14ac:dyDescent="0.25">
      <c r="A35" s="6" t="s">
        <v>70</v>
      </c>
      <c r="B35" s="2" t="s">
        <v>26</v>
      </c>
      <c r="C35" s="8" t="s">
        <v>20</v>
      </c>
      <c r="D35" s="7" t="s">
        <v>61</v>
      </c>
      <c r="E35" s="18">
        <v>7154.6160419999997</v>
      </c>
      <c r="F35" s="18">
        <f t="shared" si="0"/>
        <v>7526.6560761840001</v>
      </c>
      <c r="G35" s="18">
        <f t="shared" si="1"/>
        <v>33779.632469913791</v>
      </c>
      <c r="H35" s="19">
        <v>32109.916796495996</v>
      </c>
    </row>
    <row r="36" spans="1:8" ht="30" x14ac:dyDescent="0.25">
      <c r="A36" s="6" t="s">
        <v>71</v>
      </c>
      <c r="B36" s="2" t="s">
        <v>28</v>
      </c>
      <c r="C36" s="8" t="s">
        <v>20</v>
      </c>
      <c r="D36" s="7" t="s">
        <v>61</v>
      </c>
      <c r="E36" s="18">
        <v>5723.6928335999992</v>
      </c>
      <c r="F36" s="18">
        <f t="shared" si="0"/>
        <v>6021.3248609471993</v>
      </c>
      <c r="G36" s="18">
        <f t="shared" si="1"/>
        <v>27637.881111747643</v>
      </c>
      <c r="H36" s="19">
        <v>26271.750106223997</v>
      </c>
    </row>
    <row r="37" spans="1:8" ht="30" x14ac:dyDescent="0.25">
      <c r="A37" s="6" t="s">
        <v>72</v>
      </c>
      <c r="B37" s="2" t="s">
        <v>30</v>
      </c>
      <c r="C37" s="5" t="s">
        <v>31</v>
      </c>
      <c r="D37" s="7" t="s">
        <v>61</v>
      </c>
      <c r="E37" s="18">
        <v>64391.544377999991</v>
      </c>
      <c r="F37" s="18">
        <f t="shared" si="0"/>
        <v>67739.904685655987</v>
      </c>
      <c r="G37" s="18">
        <f t="shared" si="1"/>
        <v>89556.544543815005</v>
      </c>
      <c r="H37" s="19">
        <v>85129.795193740501</v>
      </c>
    </row>
    <row r="38" spans="1:8" ht="30" x14ac:dyDescent="0.25">
      <c r="A38" s="6" t="s">
        <v>73</v>
      </c>
      <c r="B38" s="2" t="s">
        <v>33</v>
      </c>
      <c r="C38" s="5" t="s">
        <v>20</v>
      </c>
      <c r="D38" s="7" t="s">
        <v>61</v>
      </c>
      <c r="E38" s="18">
        <v>21463.848126000001</v>
      </c>
      <c r="F38" s="18">
        <f t="shared" si="0"/>
        <v>22579.968228551999</v>
      </c>
      <c r="G38" s="18">
        <f t="shared" si="1"/>
        <v>106463.04486640742</v>
      </c>
      <c r="H38" s="19">
        <v>101200.61299088158</v>
      </c>
    </row>
    <row r="39" spans="1:8" ht="30" x14ac:dyDescent="0.25">
      <c r="A39" s="6" t="s">
        <v>74</v>
      </c>
      <c r="B39" s="2" t="s">
        <v>35</v>
      </c>
      <c r="C39" s="5" t="s">
        <v>36</v>
      </c>
      <c r="D39" s="7" t="s">
        <v>61</v>
      </c>
      <c r="E39" s="18">
        <v>715461.60419999994</v>
      </c>
      <c r="F39" s="18">
        <f t="shared" si="0"/>
        <v>752665.6076183999</v>
      </c>
      <c r="G39" s="18">
        <f t="shared" si="1"/>
        <v>997527.23207452672</v>
      </c>
      <c r="H39" s="19">
        <v>948219.80235221167</v>
      </c>
    </row>
    <row r="40" spans="1:8" ht="30" x14ac:dyDescent="0.25">
      <c r="A40" s="6" t="s">
        <v>75</v>
      </c>
      <c r="B40" s="2" t="s">
        <v>38</v>
      </c>
      <c r="C40" s="5" t="s">
        <v>39</v>
      </c>
      <c r="D40" s="7" t="s">
        <v>61</v>
      </c>
      <c r="E40" s="18">
        <v>85855.392504000003</v>
      </c>
      <c r="F40" s="18">
        <f t="shared" si="0"/>
        <v>90319.872914207997</v>
      </c>
      <c r="G40" s="18">
        <f t="shared" si="1"/>
        <v>122835.02716332287</v>
      </c>
      <c r="H40" s="19">
        <v>116763.33380543999</v>
      </c>
    </row>
    <row r="41" spans="1:8" ht="30" x14ac:dyDescent="0.25">
      <c r="A41" s="6" t="s">
        <v>76</v>
      </c>
      <c r="B41" s="2" t="s">
        <v>41</v>
      </c>
      <c r="C41" s="5" t="s">
        <v>39</v>
      </c>
      <c r="D41" s="7" t="s">
        <v>61</v>
      </c>
      <c r="E41" s="18">
        <v>128783.08875599998</v>
      </c>
      <c r="F41" s="18">
        <f t="shared" si="0"/>
        <v>135479.80937131197</v>
      </c>
      <c r="G41" s="18">
        <f t="shared" si="1"/>
        <v>230315.67593123042</v>
      </c>
      <c r="H41" s="19">
        <v>218931.25088520002</v>
      </c>
    </row>
    <row r="42" spans="1:8" ht="36" x14ac:dyDescent="0.25">
      <c r="A42" s="6" t="s">
        <v>77</v>
      </c>
      <c r="B42" s="2" t="s">
        <v>43</v>
      </c>
      <c r="C42" s="5" t="s">
        <v>39</v>
      </c>
      <c r="D42" s="7" t="s">
        <v>61</v>
      </c>
      <c r="E42" s="18">
        <v>78700.77646199998</v>
      </c>
      <c r="F42" s="18">
        <f t="shared" si="0"/>
        <v>82793.216838023975</v>
      </c>
      <c r="G42" s="18">
        <f t="shared" si="1"/>
        <v>98268.021730658293</v>
      </c>
      <c r="H42" s="19">
        <v>93410.667044351983</v>
      </c>
    </row>
    <row r="43" spans="1:8" ht="36" x14ac:dyDescent="0.25">
      <c r="A43" s="6" t="s">
        <v>78</v>
      </c>
      <c r="B43" s="2" t="s">
        <v>45</v>
      </c>
      <c r="C43" s="5" t="s">
        <v>39</v>
      </c>
      <c r="D43" s="7" t="s">
        <v>61</v>
      </c>
      <c r="E43" s="18">
        <v>124490.31913079998</v>
      </c>
      <c r="F43" s="18">
        <f t="shared" si="0"/>
        <v>130963.81572560158</v>
      </c>
      <c r="G43" s="18">
        <f t="shared" si="1"/>
        <v>184252.54074498432</v>
      </c>
      <c r="H43" s="19">
        <v>175145.00070815999</v>
      </c>
    </row>
    <row r="44" spans="1:8" ht="30" x14ac:dyDescent="0.25">
      <c r="A44" s="6" t="s">
        <v>79</v>
      </c>
      <c r="B44" s="2" t="s">
        <v>47</v>
      </c>
      <c r="C44" s="5" t="s">
        <v>39</v>
      </c>
      <c r="D44" s="7" t="s">
        <v>61</v>
      </c>
      <c r="E44" s="18">
        <v>85855.392504000003</v>
      </c>
      <c r="F44" s="18">
        <f t="shared" si="0"/>
        <v>90319.872914207997</v>
      </c>
      <c r="G44" s="18">
        <f t="shared" si="1"/>
        <v>245670.05432664574</v>
      </c>
      <c r="H44" s="19">
        <v>233526.66761087999</v>
      </c>
    </row>
    <row r="45" spans="1:8" ht="30" x14ac:dyDescent="0.25">
      <c r="A45" s="6" t="s">
        <v>80</v>
      </c>
      <c r="B45" s="2" t="s">
        <v>49</v>
      </c>
      <c r="C45" s="5" t="s">
        <v>36</v>
      </c>
      <c r="D45" s="7" t="s">
        <v>61</v>
      </c>
      <c r="E45" s="18">
        <v>857123.00183159998</v>
      </c>
      <c r="F45" s="18">
        <f t="shared" si="0"/>
        <v>901693.39792684314</v>
      </c>
      <c r="G45" s="18">
        <f t="shared" si="1"/>
        <v>1332526.652149118</v>
      </c>
      <c r="H45" s="19">
        <v>1266660.3157311007</v>
      </c>
    </row>
    <row r="46" spans="1:8" ht="30" x14ac:dyDescent="0.25">
      <c r="A46" s="6" t="s">
        <v>81</v>
      </c>
      <c r="B46" s="2" t="s">
        <v>51</v>
      </c>
      <c r="C46" s="5" t="s">
        <v>36</v>
      </c>
      <c r="D46" s="7" t="s">
        <v>61</v>
      </c>
      <c r="E46" s="18">
        <v>928669.16225160006</v>
      </c>
      <c r="F46" s="18">
        <f t="shared" si="0"/>
        <v>976959.95868868323</v>
      </c>
      <c r="G46" s="18">
        <f t="shared" si="1"/>
        <v>1615906.3748892006</v>
      </c>
      <c r="H46" s="19">
        <v>1536032.6757501906</v>
      </c>
    </row>
    <row r="47" spans="1:8" ht="30" x14ac:dyDescent="0.25">
      <c r="A47" s="6" t="s">
        <v>82</v>
      </c>
      <c r="B47" s="2" t="s">
        <v>53</v>
      </c>
      <c r="C47" s="5" t="s">
        <v>36</v>
      </c>
      <c r="D47" s="7" t="s">
        <v>61</v>
      </c>
      <c r="E47" s="18">
        <v>1000215.3226716</v>
      </c>
      <c r="F47" s="18">
        <f t="shared" si="0"/>
        <v>1052226.5194505232</v>
      </c>
      <c r="G47" s="18">
        <f t="shared" si="1"/>
        <v>1918591.9463793964</v>
      </c>
      <c r="H47" s="19">
        <v>1823756.6030222399</v>
      </c>
    </row>
    <row r="48" spans="1:8" ht="30" x14ac:dyDescent="0.25">
      <c r="A48" s="6" t="s">
        <v>83</v>
      </c>
      <c r="B48" s="2" t="s">
        <v>55</v>
      </c>
      <c r="C48" s="5" t="s">
        <v>56</v>
      </c>
      <c r="D48" s="7" t="s">
        <v>61</v>
      </c>
      <c r="E48" s="18">
        <v>2861846.4167999998</v>
      </c>
      <c r="F48" s="18">
        <f t="shared" si="0"/>
        <v>3010662.4304735996</v>
      </c>
      <c r="G48" s="18">
        <f t="shared" si="1"/>
        <v>13106614.814161338</v>
      </c>
      <c r="H48" s="19">
        <v>12458759.329050701</v>
      </c>
    </row>
    <row r="49" spans="1:8" ht="75" x14ac:dyDescent="0.25">
      <c r="A49" s="6" t="s">
        <v>84</v>
      </c>
      <c r="B49" s="2" t="s">
        <v>58</v>
      </c>
      <c r="C49" s="5" t="s">
        <v>59</v>
      </c>
      <c r="D49" s="7" t="s">
        <v>61</v>
      </c>
      <c r="E49" s="18">
        <v>228947.71334399999</v>
      </c>
      <c r="F49" s="18">
        <f t="shared" si="0"/>
        <v>240852.994437888</v>
      </c>
      <c r="G49" s="18">
        <f t="shared" si="1"/>
        <v>375410.03577425983</v>
      </c>
      <c r="H49" s="19">
        <v>356853.6461732508</v>
      </c>
    </row>
    <row r="50" spans="1:8" ht="45" x14ac:dyDescent="0.25">
      <c r="A50" s="6" t="s">
        <v>85</v>
      </c>
      <c r="B50" s="2" t="s">
        <v>7</v>
      </c>
      <c r="C50" s="7" t="s">
        <v>8</v>
      </c>
      <c r="D50" s="7" t="s">
        <v>86</v>
      </c>
      <c r="E50" s="18">
        <v>4078131.1439399999</v>
      </c>
      <c r="F50" s="18">
        <f t="shared" si="0"/>
        <v>4290193.9634248801</v>
      </c>
      <c r="G50" s="18">
        <f t="shared" si="1"/>
        <v>4855336.83423106</v>
      </c>
      <c r="H50" s="19">
        <v>4615339.1960371295</v>
      </c>
    </row>
    <row r="51" spans="1:8" ht="45" x14ac:dyDescent="0.25">
      <c r="A51" s="6" t="s">
        <v>87</v>
      </c>
      <c r="B51" s="2" t="s">
        <v>11</v>
      </c>
      <c r="C51" s="7" t="s">
        <v>8</v>
      </c>
      <c r="D51" s="7" t="s">
        <v>86</v>
      </c>
      <c r="E51" s="18">
        <v>4221223.46478</v>
      </c>
      <c r="F51" s="18">
        <f t="shared" si="0"/>
        <v>4440727.0849485602</v>
      </c>
      <c r="G51" s="18">
        <f t="shared" si="1"/>
        <v>4906472.2899408974</v>
      </c>
      <c r="H51" s="19">
        <v>4663947.0436700545</v>
      </c>
    </row>
    <row r="52" spans="1:8" ht="45" x14ac:dyDescent="0.25">
      <c r="A52" s="6" t="s">
        <v>88</v>
      </c>
      <c r="B52" s="3" t="s">
        <v>110</v>
      </c>
      <c r="C52" s="5" t="s">
        <v>13</v>
      </c>
      <c r="D52" s="7" t="s">
        <v>86</v>
      </c>
      <c r="E52" s="18">
        <v>140707.44882599998</v>
      </c>
      <c r="F52" s="18">
        <f t="shared" si="0"/>
        <v>148024.23616495199</v>
      </c>
      <c r="G52" s="18">
        <f t="shared" si="1"/>
        <v>947650.68701316812</v>
      </c>
      <c r="H52" s="19">
        <v>900808.63784521678</v>
      </c>
    </row>
    <row r="53" spans="1:8" ht="45" x14ac:dyDescent="0.25">
      <c r="A53" s="6" t="s">
        <v>89</v>
      </c>
      <c r="B53" s="3" t="s">
        <v>111</v>
      </c>
      <c r="C53" s="5" t="s">
        <v>13</v>
      </c>
      <c r="D53" s="7" t="s">
        <v>86</v>
      </c>
      <c r="E53" s="18">
        <v>140707.44882599998</v>
      </c>
      <c r="F53" s="18">
        <f t="shared" si="0"/>
        <v>148024.23616495199</v>
      </c>
      <c r="G53" s="18">
        <f t="shared" si="1"/>
        <v>987130.77119370457</v>
      </c>
      <c r="H53" s="19">
        <v>938337.23497500434</v>
      </c>
    </row>
    <row r="54" spans="1:8" ht="45" x14ac:dyDescent="0.25">
      <c r="A54" s="6" t="s">
        <v>90</v>
      </c>
      <c r="B54" s="3" t="s">
        <v>112</v>
      </c>
      <c r="C54" s="5" t="s">
        <v>13</v>
      </c>
      <c r="D54" s="7" t="s">
        <v>86</v>
      </c>
      <c r="E54" s="18">
        <v>140707.44882599998</v>
      </c>
      <c r="F54" s="18">
        <f t="shared" si="0"/>
        <v>148024.23616495199</v>
      </c>
      <c r="G54" s="18">
        <f t="shared" si="1"/>
        <v>797939.28449359734</v>
      </c>
      <c r="H54" s="19">
        <v>758497.41872014955</v>
      </c>
    </row>
    <row r="55" spans="1:8" ht="45" x14ac:dyDescent="0.25">
      <c r="A55" s="6" t="s">
        <v>91</v>
      </c>
      <c r="B55" s="4" t="s">
        <v>17</v>
      </c>
      <c r="C55" s="5" t="s">
        <v>13</v>
      </c>
      <c r="D55" s="7" t="s">
        <v>86</v>
      </c>
      <c r="E55" s="18">
        <v>140707.44882599998</v>
      </c>
      <c r="F55" s="18">
        <f t="shared" si="0"/>
        <v>148024.23616495199</v>
      </c>
      <c r="G55" s="18">
        <f t="shared" si="1"/>
        <v>839936.08894062869</v>
      </c>
      <c r="H55" s="19">
        <v>798418.33549489419</v>
      </c>
    </row>
    <row r="56" spans="1:8" ht="45" x14ac:dyDescent="0.25">
      <c r="A56" s="6" t="s">
        <v>92</v>
      </c>
      <c r="B56" s="2" t="s">
        <v>19</v>
      </c>
      <c r="C56" s="8" t="s">
        <v>20</v>
      </c>
      <c r="D56" s="7" t="s">
        <v>86</v>
      </c>
      <c r="E56" s="18">
        <v>28618.464167999999</v>
      </c>
      <c r="F56" s="18">
        <f t="shared" si="0"/>
        <v>30106.624304736</v>
      </c>
      <c r="G56" s="18">
        <f t="shared" si="1"/>
        <v>230315.67593123042</v>
      </c>
      <c r="H56" s="19">
        <v>218931.25088520002</v>
      </c>
    </row>
    <row r="57" spans="1:8" ht="45" x14ac:dyDescent="0.25">
      <c r="A57" s="6" t="s">
        <v>93</v>
      </c>
      <c r="B57" s="2" t="s">
        <v>22</v>
      </c>
      <c r="C57" s="8" t="s">
        <v>20</v>
      </c>
      <c r="D57" s="7" t="s">
        <v>86</v>
      </c>
      <c r="E57" s="18">
        <v>7154.6160419999997</v>
      </c>
      <c r="F57" s="18">
        <f t="shared" si="0"/>
        <v>7526.6560761840001</v>
      </c>
      <c r="G57" s="18">
        <f t="shared" si="1"/>
        <v>33779.632469913791</v>
      </c>
      <c r="H57" s="19">
        <v>32109.916796495996</v>
      </c>
    </row>
    <row r="58" spans="1:8" ht="45" x14ac:dyDescent="0.25">
      <c r="A58" s="6" t="s">
        <v>94</v>
      </c>
      <c r="B58" s="2" t="s">
        <v>24</v>
      </c>
      <c r="C58" s="8" t="s">
        <v>20</v>
      </c>
      <c r="D58" s="7" t="s">
        <v>86</v>
      </c>
      <c r="E58" s="18">
        <v>7154.6160419999997</v>
      </c>
      <c r="F58" s="18">
        <f t="shared" si="0"/>
        <v>7526.6560761840001</v>
      </c>
      <c r="G58" s="18">
        <f t="shared" si="1"/>
        <v>33779.632469913791</v>
      </c>
      <c r="H58" s="19">
        <v>32109.916796495996</v>
      </c>
    </row>
    <row r="59" spans="1:8" ht="45" x14ac:dyDescent="0.25">
      <c r="A59" s="6" t="s">
        <v>95</v>
      </c>
      <c r="B59" s="2" t="s">
        <v>26</v>
      </c>
      <c r="C59" s="8" t="s">
        <v>20</v>
      </c>
      <c r="D59" s="7" t="s">
        <v>86</v>
      </c>
      <c r="E59" s="18">
        <v>7154.6160419999997</v>
      </c>
      <c r="F59" s="18">
        <f t="shared" si="0"/>
        <v>7526.6560761840001</v>
      </c>
      <c r="G59" s="18">
        <f t="shared" si="1"/>
        <v>33779.632469913791</v>
      </c>
      <c r="H59" s="19">
        <v>32109.916796495996</v>
      </c>
    </row>
    <row r="60" spans="1:8" ht="45" x14ac:dyDescent="0.25">
      <c r="A60" s="6" t="s">
        <v>96</v>
      </c>
      <c r="B60" s="2" t="s">
        <v>28</v>
      </c>
      <c r="C60" s="8" t="s">
        <v>20</v>
      </c>
      <c r="D60" s="7" t="s">
        <v>86</v>
      </c>
      <c r="E60" s="18">
        <v>5723.6928335999992</v>
      </c>
      <c r="F60" s="18">
        <f t="shared" si="0"/>
        <v>6021.3248609471993</v>
      </c>
      <c r="G60" s="18">
        <f t="shared" si="1"/>
        <v>27637.881111747643</v>
      </c>
      <c r="H60" s="19">
        <v>26271.750106223997</v>
      </c>
    </row>
    <row r="61" spans="1:8" ht="45" x14ac:dyDescent="0.25">
      <c r="A61" s="6" t="s">
        <v>97</v>
      </c>
      <c r="B61" s="2" t="s">
        <v>30</v>
      </c>
      <c r="C61" s="5" t="s">
        <v>31</v>
      </c>
      <c r="D61" s="7" t="s">
        <v>86</v>
      </c>
      <c r="E61" s="18">
        <v>64391.544377999991</v>
      </c>
      <c r="F61" s="18">
        <f t="shared" si="0"/>
        <v>67739.904685655987</v>
      </c>
      <c r="G61" s="18">
        <f t="shared" si="1"/>
        <v>89556.544543815005</v>
      </c>
      <c r="H61" s="19">
        <v>85129.795193740501</v>
      </c>
    </row>
    <row r="62" spans="1:8" ht="45" x14ac:dyDescent="0.25">
      <c r="A62" s="6" t="s">
        <v>98</v>
      </c>
      <c r="B62" s="2" t="s">
        <v>33</v>
      </c>
      <c r="C62" s="5" t="s">
        <v>20</v>
      </c>
      <c r="D62" s="7" t="s">
        <v>86</v>
      </c>
      <c r="E62" s="18">
        <v>21463.848126000001</v>
      </c>
      <c r="F62" s="18">
        <f t="shared" si="0"/>
        <v>22579.968228551999</v>
      </c>
      <c r="G62" s="18">
        <f t="shared" si="1"/>
        <v>106463.04486640742</v>
      </c>
      <c r="H62" s="19">
        <v>101200.61299088158</v>
      </c>
    </row>
    <row r="63" spans="1:8" ht="45" x14ac:dyDescent="0.25">
      <c r="A63" s="6" t="s">
        <v>99</v>
      </c>
      <c r="B63" s="2" t="s">
        <v>35</v>
      </c>
      <c r="C63" s="5" t="s">
        <v>36</v>
      </c>
      <c r="D63" s="7" t="s">
        <v>86</v>
      </c>
      <c r="E63" s="18">
        <v>715461.60419999994</v>
      </c>
      <c r="F63" s="18">
        <f t="shared" si="0"/>
        <v>752665.6076183999</v>
      </c>
      <c r="G63" s="18">
        <f t="shared" si="1"/>
        <v>997527.23207452672</v>
      </c>
      <c r="H63" s="19">
        <v>948219.80235221167</v>
      </c>
    </row>
    <row r="64" spans="1:8" ht="45" x14ac:dyDescent="0.25">
      <c r="A64" s="6" t="s">
        <v>100</v>
      </c>
      <c r="B64" s="2" t="s">
        <v>38</v>
      </c>
      <c r="C64" s="5" t="s">
        <v>39</v>
      </c>
      <c r="D64" s="7" t="s">
        <v>86</v>
      </c>
      <c r="E64" s="18">
        <v>85855.392504000003</v>
      </c>
      <c r="F64" s="18">
        <f t="shared" si="0"/>
        <v>90319.872914207997</v>
      </c>
      <c r="G64" s="18">
        <f t="shared" si="1"/>
        <v>122835.02716332287</v>
      </c>
      <c r="H64" s="19">
        <v>116763.33380543999</v>
      </c>
    </row>
    <row r="65" spans="1:8" ht="45" x14ac:dyDescent="0.25">
      <c r="A65" s="6" t="s">
        <v>101</v>
      </c>
      <c r="B65" s="2" t="s">
        <v>41</v>
      </c>
      <c r="C65" s="5" t="s">
        <v>39</v>
      </c>
      <c r="D65" s="7" t="s">
        <v>86</v>
      </c>
      <c r="E65" s="18">
        <v>128783.08875599998</v>
      </c>
      <c r="F65" s="18">
        <f t="shared" si="0"/>
        <v>135479.80937131197</v>
      </c>
      <c r="G65" s="18">
        <f t="shared" si="1"/>
        <v>230315.67593123042</v>
      </c>
      <c r="H65" s="19">
        <v>218931.25088520002</v>
      </c>
    </row>
    <row r="66" spans="1:8" ht="45" x14ac:dyDescent="0.25">
      <c r="A66" s="6" t="s">
        <v>102</v>
      </c>
      <c r="B66" s="2" t="s">
        <v>43</v>
      </c>
      <c r="C66" s="5" t="s">
        <v>39</v>
      </c>
      <c r="D66" s="7" t="s">
        <v>86</v>
      </c>
      <c r="E66" s="18">
        <v>78700.77646199998</v>
      </c>
      <c r="F66" s="18">
        <f t="shared" si="0"/>
        <v>82793.216838023975</v>
      </c>
      <c r="G66" s="18">
        <f t="shared" si="1"/>
        <v>98268.021730658293</v>
      </c>
      <c r="H66" s="19">
        <v>93410.667044351983</v>
      </c>
    </row>
    <row r="67" spans="1:8" ht="45" x14ac:dyDescent="0.25">
      <c r="A67" s="6" t="s">
        <v>103</v>
      </c>
      <c r="B67" s="2" t="s">
        <v>45</v>
      </c>
      <c r="C67" s="5" t="s">
        <v>39</v>
      </c>
      <c r="D67" s="7" t="s">
        <v>86</v>
      </c>
      <c r="E67" s="18">
        <v>124490.31913079998</v>
      </c>
      <c r="F67" s="18">
        <f t="shared" ref="F67:F73" si="2">IFERROR((E67*5.2%)+E67,"N/A")</f>
        <v>130963.81572560158</v>
      </c>
      <c r="G67" s="18">
        <f t="shared" ref="G67:G73" si="3">IFERROR((H67*5.2%)+H67,"N/A")</f>
        <v>184252.54074498432</v>
      </c>
      <c r="H67" s="19">
        <v>175145.00070815999</v>
      </c>
    </row>
    <row r="68" spans="1:8" ht="45" x14ac:dyDescent="0.25">
      <c r="A68" s="6" t="s">
        <v>104</v>
      </c>
      <c r="B68" s="2" t="s">
        <v>47</v>
      </c>
      <c r="C68" s="5" t="s">
        <v>39</v>
      </c>
      <c r="D68" s="7" t="s">
        <v>86</v>
      </c>
      <c r="E68" s="18">
        <v>85855.392504000003</v>
      </c>
      <c r="F68" s="18">
        <f t="shared" si="2"/>
        <v>90319.872914207997</v>
      </c>
      <c r="G68" s="18">
        <f t="shared" si="3"/>
        <v>245670.05432664574</v>
      </c>
      <c r="H68" s="19">
        <v>233526.66761087999</v>
      </c>
    </row>
    <row r="69" spans="1:8" ht="45" x14ac:dyDescent="0.25">
      <c r="A69" s="6" t="s">
        <v>105</v>
      </c>
      <c r="B69" s="2" t="s">
        <v>49</v>
      </c>
      <c r="C69" s="5" t="s">
        <v>36</v>
      </c>
      <c r="D69" s="7" t="s">
        <v>86</v>
      </c>
      <c r="E69" s="18">
        <v>857123.00183159998</v>
      </c>
      <c r="F69" s="18">
        <f t="shared" si="2"/>
        <v>901693.39792684314</v>
      </c>
      <c r="G69" s="18">
        <f t="shared" si="3"/>
        <v>1332526.652149118</v>
      </c>
      <c r="H69" s="19">
        <v>1266660.3157311007</v>
      </c>
    </row>
    <row r="70" spans="1:8" ht="45" x14ac:dyDescent="0.25">
      <c r="A70" s="6" t="s">
        <v>106</v>
      </c>
      <c r="B70" s="2" t="s">
        <v>51</v>
      </c>
      <c r="C70" s="5" t="s">
        <v>36</v>
      </c>
      <c r="D70" s="7" t="s">
        <v>86</v>
      </c>
      <c r="E70" s="18">
        <v>928669.16225160006</v>
      </c>
      <c r="F70" s="18">
        <f t="shared" si="2"/>
        <v>976959.95868868323</v>
      </c>
      <c r="G70" s="18">
        <f t="shared" si="3"/>
        <v>1615906.3748892006</v>
      </c>
      <c r="H70" s="19">
        <v>1536032.6757501906</v>
      </c>
    </row>
    <row r="71" spans="1:8" ht="45" x14ac:dyDescent="0.25">
      <c r="A71" s="6" t="s">
        <v>107</v>
      </c>
      <c r="B71" s="2" t="s">
        <v>53</v>
      </c>
      <c r="C71" s="5" t="s">
        <v>36</v>
      </c>
      <c r="D71" s="7" t="s">
        <v>86</v>
      </c>
      <c r="E71" s="18">
        <v>1000215.3226716</v>
      </c>
      <c r="F71" s="18">
        <f t="shared" si="2"/>
        <v>1052226.5194505232</v>
      </c>
      <c r="G71" s="18">
        <f t="shared" si="3"/>
        <v>1918591.9463793964</v>
      </c>
      <c r="H71" s="19">
        <v>1823756.6030222399</v>
      </c>
    </row>
    <row r="72" spans="1:8" ht="45" x14ac:dyDescent="0.25">
      <c r="A72" s="6" t="s">
        <v>108</v>
      </c>
      <c r="B72" s="2" t="s">
        <v>55</v>
      </c>
      <c r="C72" s="5" t="s">
        <v>56</v>
      </c>
      <c r="D72" s="7" t="s">
        <v>86</v>
      </c>
      <c r="E72" s="18">
        <v>2861846.4167999998</v>
      </c>
      <c r="F72" s="18">
        <f t="shared" si="2"/>
        <v>3010662.4304735996</v>
      </c>
      <c r="G72" s="18">
        <f t="shared" si="3"/>
        <v>20626424.643978436</v>
      </c>
      <c r="H72" s="19">
        <v>19606867.532298893</v>
      </c>
    </row>
    <row r="73" spans="1:8" ht="75" x14ac:dyDescent="0.25">
      <c r="A73" s="6" t="s">
        <v>109</v>
      </c>
      <c r="B73" s="2" t="s">
        <v>58</v>
      </c>
      <c r="C73" s="5" t="s">
        <v>59</v>
      </c>
      <c r="D73" s="7" t="s">
        <v>86</v>
      </c>
      <c r="E73" s="18">
        <v>228947.71334399999</v>
      </c>
      <c r="F73" s="18">
        <f t="shared" si="2"/>
        <v>240852.994437888</v>
      </c>
      <c r="G73" s="18">
        <f t="shared" si="3"/>
        <v>375410.03577425983</v>
      </c>
      <c r="H73" s="19">
        <v>356853.6461732508</v>
      </c>
    </row>
  </sheetData>
  <conditionalFormatting sqref="C2:G73">
    <cfRule type="cellIs" dxfId="0" priority="1" operator="lessThan">
      <formula>#REF!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A86B1-9000-C644-B916-FE5B092C9EDD}">
  <dimension ref="A1:J49"/>
  <sheetViews>
    <sheetView topLeftCell="A42" workbookViewId="0">
      <selection activeCell="G43" sqref="G43"/>
    </sheetView>
  </sheetViews>
  <sheetFormatPr baseColWidth="10" defaultRowHeight="15" x14ac:dyDescent="0.25"/>
  <cols>
    <col min="1" max="1" width="9" customWidth="1"/>
    <col min="2" max="2" width="17.28515625" customWidth="1"/>
    <col min="3" max="3" width="28.140625" customWidth="1"/>
    <col min="5" max="5" width="14.5703125" hidden="1" customWidth="1"/>
    <col min="6" max="6" width="14.5703125" customWidth="1"/>
    <col min="7" max="7" width="16.5703125" customWidth="1"/>
    <col min="8" max="8" width="18" hidden="1" customWidth="1"/>
    <col min="9" max="9" width="18" customWidth="1"/>
    <col min="10" max="10" width="17.5703125" hidden="1" customWidth="1"/>
  </cols>
  <sheetData>
    <row r="1" spans="1:10" ht="38.1" customHeight="1" x14ac:dyDescent="0.25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4</v>
      </c>
      <c r="G1" s="1" t="s">
        <v>5</v>
      </c>
      <c r="H1" s="1" t="s">
        <v>5</v>
      </c>
      <c r="I1" s="1" t="s">
        <v>166</v>
      </c>
      <c r="J1" s="1" t="s">
        <v>166</v>
      </c>
    </row>
    <row r="2" spans="1:10" ht="24" x14ac:dyDescent="0.25">
      <c r="A2" s="22" t="s">
        <v>113</v>
      </c>
      <c r="B2" s="2" t="s">
        <v>7</v>
      </c>
      <c r="C2" s="9" t="s">
        <v>8</v>
      </c>
      <c r="D2" s="9" t="s">
        <v>114</v>
      </c>
      <c r="E2" s="20">
        <v>4534984.5578395091</v>
      </c>
      <c r="F2" s="20">
        <f>IFERROR((E2*5.2%)+E2,"N/A")</f>
        <v>4770803.7548471633</v>
      </c>
      <c r="G2" s="20">
        <f>IFERROR((H2*5.2%)+H2,"N/A")</f>
        <v>4392086.574363376</v>
      </c>
      <c r="H2" s="21">
        <v>4174987.2379879998</v>
      </c>
      <c r="I2" s="20">
        <f>IFERROR((J2*5.2%)+J2,"N/A")</f>
        <v>4556473.6117681758</v>
      </c>
      <c r="J2" s="21">
        <v>4331248.6803879999</v>
      </c>
    </row>
    <row r="3" spans="1:10" ht="36" x14ac:dyDescent="0.25">
      <c r="A3" s="22" t="s">
        <v>115</v>
      </c>
      <c r="B3" s="10" t="s">
        <v>11</v>
      </c>
      <c r="C3" s="11" t="s">
        <v>8</v>
      </c>
      <c r="D3" s="11" t="s">
        <v>114</v>
      </c>
      <c r="E3" s="20">
        <v>4534984.5578395091</v>
      </c>
      <c r="F3" s="20">
        <f t="shared" ref="F3:F49" si="0">IFERROR((E3*5.2%)+E3,"N/A")</f>
        <v>4770803.7548471633</v>
      </c>
      <c r="G3" s="20">
        <f t="shared" ref="G3:G49" si="1">IFERROR((H3*5.2%)+H3,"N/A")</f>
        <v>4438343.3361449279</v>
      </c>
      <c r="H3" s="21">
        <v>4218957.5438639997</v>
      </c>
      <c r="I3" s="20">
        <f t="shared" ref="I3:I49" si="2">IFERROR((J3*5.2%)+J3,"N/A")</f>
        <v>4556473.6117681758</v>
      </c>
      <c r="J3" s="21">
        <v>4331248.6803879999</v>
      </c>
    </row>
    <row r="4" spans="1:10" ht="51" x14ac:dyDescent="0.25">
      <c r="A4" s="22" t="s">
        <v>116</v>
      </c>
      <c r="B4" s="12" t="s">
        <v>163</v>
      </c>
      <c r="C4" s="13" t="s">
        <v>13</v>
      </c>
      <c r="D4" s="11" t="s">
        <v>114</v>
      </c>
      <c r="E4" s="20">
        <v>728461.72420000006</v>
      </c>
      <c r="F4" s="20">
        <f t="shared" si="0"/>
        <v>766341.73385840002</v>
      </c>
      <c r="G4" s="20">
        <f t="shared" si="1"/>
        <v>860953.17518672009</v>
      </c>
      <c r="H4" s="21">
        <v>818396.55436000007</v>
      </c>
      <c r="I4" s="20">
        <f t="shared" si="2"/>
        <v>724834.69071999996</v>
      </c>
      <c r="J4" s="21">
        <v>689006.36</v>
      </c>
    </row>
    <row r="5" spans="1:10" ht="51" x14ac:dyDescent="0.25">
      <c r="A5" s="22" t="s">
        <v>117</v>
      </c>
      <c r="B5" s="12" t="s">
        <v>164</v>
      </c>
      <c r="C5" s="13" t="s">
        <v>13</v>
      </c>
      <c r="D5" s="11" t="s">
        <v>114</v>
      </c>
      <c r="E5" s="20">
        <v>728461.72420000006</v>
      </c>
      <c r="F5" s="20">
        <f t="shared" si="0"/>
        <v>766341.73385840002</v>
      </c>
      <c r="G5" s="20">
        <f t="shared" si="1"/>
        <v>896821.55147636798</v>
      </c>
      <c r="H5" s="21">
        <v>852491.96908399998</v>
      </c>
      <c r="I5" s="20">
        <f t="shared" si="2"/>
        <v>724834.69071999996</v>
      </c>
      <c r="J5" s="21">
        <v>689006.36</v>
      </c>
    </row>
    <row r="6" spans="1:10" ht="38.25" x14ac:dyDescent="0.25">
      <c r="A6" s="22" t="s">
        <v>118</v>
      </c>
      <c r="B6" s="12" t="s">
        <v>165</v>
      </c>
      <c r="C6" s="13" t="s">
        <v>13</v>
      </c>
      <c r="D6" s="11" t="s">
        <v>114</v>
      </c>
      <c r="E6" s="20">
        <v>699323.25523200002</v>
      </c>
      <c r="F6" s="20">
        <f t="shared" si="0"/>
        <v>735688.06450406404</v>
      </c>
      <c r="G6" s="20">
        <f t="shared" si="1"/>
        <v>724938.62927942397</v>
      </c>
      <c r="H6" s="21">
        <v>689105.16091199999</v>
      </c>
      <c r="I6" s="20">
        <f t="shared" si="2"/>
        <v>724834.69071999996</v>
      </c>
      <c r="J6" s="21">
        <v>689006.36</v>
      </c>
    </row>
    <row r="7" spans="1:10" ht="51" x14ac:dyDescent="0.25">
      <c r="A7" s="22" t="s">
        <v>119</v>
      </c>
      <c r="B7" s="14" t="s">
        <v>17</v>
      </c>
      <c r="C7" s="13" t="s">
        <v>13</v>
      </c>
      <c r="D7" s="11" t="s">
        <v>114</v>
      </c>
      <c r="E7" s="20">
        <v>699323.25523200002</v>
      </c>
      <c r="F7" s="20">
        <f t="shared" si="0"/>
        <v>735688.06450406404</v>
      </c>
      <c r="G7" s="20">
        <f t="shared" si="1"/>
        <v>763092.2862637759</v>
      </c>
      <c r="H7" s="21">
        <v>725372.8956879999</v>
      </c>
      <c r="I7" s="20">
        <f t="shared" si="2"/>
        <v>724834.69071999996</v>
      </c>
      <c r="J7" s="21">
        <v>689006.36</v>
      </c>
    </row>
    <row r="8" spans="1:10" ht="24" x14ac:dyDescent="0.25">
      <c r="A8" s="22" t="s">
        <v>120</v>
      </c>
      <c r="B8" s="10" t="s">
        <v>35</v>
      </c>
      <c r="C8" s="15" t="s">
        <v>20</v>
      </c>
      <c r="D8" s="11" t="s">
        <v>114</v>
      </c>
      <c r="E8" s="20">
        <v>728461.72420000006</v>
      </c>
      <c r="F8" s="20">
        <f t="shared" si="0"/>
        <v>766341.73385840002</v>
      </c>
      <c r="G8" s="20">
        <f t="shared" si="1"/>
        <v>906266.28425771196</v>
      </c>
      <c r="H8" s="21">
        <v>861469.85195599997</v>
      </c>
      <c r="I8" s="20">
        <f t="shared" si="2"/>
        <v>724834.69071999996</v>
      </c>
      <c r="J8" s="21">
        <v>689006.36</v>
      </c>
    </row>
    <row r="9" spans="1:10" ht="36" x14ac:dyDescent="0.25">
      <c r="A9" s="22" t="s">
        <v>121</v>
      </c>
      <c r="B9" s="10" t="s">
        <v>19</v>
      </c>
      <c r="C9" s="15" t="s">
        <v>20</v>
      </c>
      <c r="D9" s="11" t="s">
        <v>114</v>
      </c>
      <c r="E9" s="20">
        <v>29138.468968000001</v>
      </c>
      <c r="F9" s="20">
        <f t="shared" si="0"/>
        <v>30653.669354336002</v>
      </c>
      <c r="G9" s="20">
        <f t="shared" si="1"/>
        <v>209244.73147200001</v>
      </c>
      <c r="H9" s="21">
        <v>198901.83600000001</v>
      </c>
      <c r="I9" s="20">
        <f t="shared" si="2"/>
        <v>41028.378720000001</v>
      </c>
      <c r="J9" s="21">
        <v>39000.36</v>
      </c>
    </row>
    <row r="10" spans="1:10" ht="24" x14ac:dyDescent="0.25">
      <c r="A10" s="22" t="s">
        <v>122</v>
      </c>
      <c r="B10" s="10" t="s">
        <v>22</v>
      </c>
      <c r="C10" s="15" t="s">
        <v>20</v>
      </c>
      <c r="D10" s="11" t="s">
        <v>114</v>
      </c>
      <c r="E10" s="20">
        <v>19988.989712048002</v>
      </c>
      <c r="F10" s="20">
        <f t="shared" si="0"/>
        <v>21028.417177074498</v>
      </c>
      <c r="G10" s="20">
        <f t="shared" si="1"/>
        <v>30689.227282560001</v>
      </c>
      <c r="H10" s="21">
        <v>29172.26928</v>
      </c>
      <c r="I10" s="20">
        <f t="shared" si="2"/>
        <v>34190.315600000002</v>
      </c>
      <c r="J10" s="21">
        <v>32500.3</v>
      </c>
    </row>
    <row r="11" spans="1:10" ht="24" x14ac:dyDescent="0.25">
      <c r="A11" s="22" t="s">
        <v>123</v>
      </c>
      <c r="B11" s="10" t="s">
        <v>24</v>
      </c>
      <c r="C11" s="15" t="s">
        <v>20</v>
      </c>
      <c r="D11" s="11" t="s">
        <v>114</v>
      </c>
      <c r="E11" s="20">
        <v>19988.989712048002</v>
      </c>
      <c r="F11" s="20">
        <f t="shared" si="0"/>
        <v>21028.417177074498</v>
      </c>
      <c r="G11" s="20">
        <f t="shared" si="1"/>
        <v>30689.227282560001</v>
      </c>
      <c r="H11" s="21">
        <v>29172.26928</v>
      </c>
      <c r="I11" s="20">
        <f t="shared" si="2"/>
        <v>34190.315600000002</v>
      </c>
      <c r="J11" s="21">
        <v>32500.3</v>
      </c>
    </row>
    <row r="12" spans="1:10" ht="24" x14ac:dyDescent="0.25">
      <c r="A12" s="22" t="s">
        <v>124</v>
      </c>
      <c r="B12" s="10" t="s">
        <v>26</v>
      </c>
      <c r="C12" s="15" t="s">
        <v>20</v>
      </c>
      <c r="D12" s="11" t="s">
        <v>114</v>
      </c>
      <c r="E12" s="20">
        <v>19988.989712048002</v>
      </c>
      <c r="F12" s="20">
        <f t="shared" si="0"/>
        <v>21028.417177074498</v>
      </c>
      <c r="G12" s="20">
        <f t="shared" si="1"/>
        <v>30689.227282560001</v>
      </c>
      <c r="H12" s="21">
        <v>29172.26928</v>
      </c>
      <c r="I12" s="20">
        <f t="shared" si="2"/>
        <v>34190.315600000002</v>
      </c>
      <c r="J12" s="21">
        <v>32500.3</v>
      </c>
    </row>
    <row r="13" spans="1:10" ht="36" x14ac:dyDescent="0.25">
      <c r="A13" s="22" t="s">
        <v>125</v>
      </c>
      <c r="B13" s="10" t="s">
        <v>28</v>
      </c>
      <c r="C13" s="13" t="s">
        <v>31</v>
      </c>
      <c r="D13" s="11" t="s">
        <v>114</v>
      </c>
      <c r="E13" s="20">
        <v>16288.404153112</v>
      </c>
      <c r="F13" s="20">
        <f t="shared" si="0"/>
        <v>17135.401169073823</v>
      </c>
      <c r="G13" s="20">
        <f t="shared" si="1"/>
        <v>25109.36777664</v>
      </c>
      <c r="H13" s="21">
        <v>23868.22032</v>
      </c>
      <c r="I13" s="20">
        <f t="shared" si="2"/>
        <v>30771.284040000002</v>
      </c>
      <c r="J13" s="21">
        <v>29250.27</v>
      </c>
    </row>
    <row r="14" spans="1:10" ht="24" x14ac:dyDescent="0.25">
      <c r="A14" s="22" t="s">
        <v>126</v>
      </c>
      <c r="B14" s="10" t="s">
        <v>30</v>
      </c>
      <c r="C14" s="13" t="s">
        <v>20</v>
      </c>
      <c r="D14" s="11" t="s">
        <v>114</v>
      </c>
      <c r="E14" s="20">
        <v>65561.555177999995</v>
      </c>
      <c r="F14" s="20">
        <f t="shared" si="0"/>
        <v>68970.756047256</v>
      </c>
      <c r="G14" s="20">
        <f t="shared" si="1"/>
        <v>81363.377839631998</v>
      </c>
      <c r="H14" s="21">
        <v>77341.613916000002</v>
      </c>
      <c r="I14" s="20">
        <f t="shared" si="2"/>
        <v>68380.631200000003</v>
      </c>
      <c r="J14" s="21">
        <v>65000.6</v>
      </c>
    </row>
    <row r="15" spans="1:10" ht="24" x14ac:dyDescent="0.25">
      <c r="A15" s="22" t="s">
        <v>127</v>
      </c>
      <c r="B15" s="10" t="s">
        <v>33</v>
      </c>
      <c r="C15" s="13" t="s">
        <v>36</v>
      </c>
      <c r="D15" s="11" t="s">
        <v>114</v>
      </c>
      <c r="E15" s="20">
        <v>58276.937936000002</v>
      </c>
      <c r="F15" s="20">
        <f t="shared" si="0"/>
        <v>61307.338708672003</v>
      </c>
      <c r="G15" s="20">
        <f t="shared" si="1"/>
        <v>96723.035219775993</v>
      </c>
      <c r="H15" s="21">
        <v>91942.048687999995</v>
      </c>
      <c r="I15" s="20">
        <f t="shared" si="2"/>
        <v>68380.631200000003</v>
      </c>
      <c r="J15" s="21">
        <v>65000.6</v>
      </c>
    </row>
    <row r="16" spans="1:10" ht="24" x14ac:dyDescent="0.25">
      <c r="A16" s="22" t="s">
        <v>128</v>
      </c>
      <c r="B16" s="10" t="s">
        <v>38</v>
      </c>
      <c r="C16" s="13" t="s">
        <v>39</v>
      </c>
      <c r="D16" s="11" t="s">
        <v>114</v>
      </c>
      <c r="E16" s="20">
        <v>103150.18014672</v>
      </c>
      <c r="F16" s="20">
        <f t="shared" si="0"/>
        <v>108513.98951434944</v>
      </c>
      <c r="G16" s="20">
        <f t="shared" si="1"/>
        <v>111597.1901184</v>
      </c>
      <c r="H16" s="21">
        <v>106080.9792</v>
      </c>
      <c r="I16" s="20">
        <f t="shared" si="2"/>
        <v>116247.07304</v>
      </c>
      <c r="J16" s="21">
        <v>110501.02</v>
      </c>
    </row>
    <row r="17" spans="1:10" ht="24" x14ac:dyDescent="0.25">
      <c r="A17" s="22" t="s">
        <v>129</v>
      </c>
      <c r="B17" s="10" t="s">
        <v>41</v>
      </c>
      <c r="C17" s="13" t="s">
        <v>39</v>
      </c>
      <c r="D17" s="11" t="s">
        <v>114</v>
      </c>
      <c r="E17" s="20">
        <v>131123.11035599999</v>
      </c>
      <c r="F17" s="20">
        <f t="shared" si="0"/>
        <v>137941.512094512</v>
      </c>
      <c r="G17" s="20">
        <f t="shared" si="1"/>
        <v>209244.73147200001</v>
      </c>
      <c r="H17" s="21">
        <v>198901.83600000001</v>
      </c>
      <c r="I17" s="20">
        <f t="shared" si="2"/>
        <v>136761.26240000001</v>
      </c>
      <c r="J17" s="21">
        <v>130001.2</v>
      </c>
    </row>
    <row r="18" spans="1:10" ht="36" x14ac:dyDescent="0.25">
      <c r="A18" s="22" t="s">
        <v>130</v>
      </c>
      <c r="B18" s="10" t="s">
        <v>43</v>
      </c>
      <c r="C18" s="13" t="s">
        <v>39</v>
      </c>
      <c r="D18" s="11" t="s">
        <v>114</v>
      </c>
      <c r="E18" s="20">
        <v>80130.78966200001</v>
      </c>
      <c r="F18" s="20">
        <f t="shared" si="0"/>
        <v>84297.590724424008</v>
      </c>
      <c r="G18" s="20">
        <f t="shared" si="1"/>
        <v>89277.752094719996</v>
      </c>
      <c r="H18" s="21">
        <v>84864.783360000001</v>
      </c>
      <c r="I18" s="20">
        <f t="shared" si="2"/>
        <v>109409.00992000001</v>
      </c>
      <c r="J18" s="21">
        <v>104000.96000000001</v>
      </c>
    </row>
    <row r="19" spans="1:10" ht="36" x14ac:dyDescent="0.25">
      <c r="A19" s="22" t="s">
        <v>131</v>
      </c>
      <c r="B19" s="10" t="s">
        <v>45</v>
      </c>
      <c r="C19" s="13" t="s">
        <v>39</v>
      </c>
      <c r="D19" s="11" t="s">
        <v>114</v>
      </c>
      <c r="E19" s="20">
        <v>126752.34001079999</v>
      </c>
      <c r="F19" s="20">
        <f t="shared" si="0"/>
        <v>133343.46169136159</v>
      </c>
      <c r="G19" s="20">
        <f t="shared" si="1"/>
        <v>167395.78517759999</v>
      </c>
      <c r="H19" s="21">
        <v>159121.4688</v>
      </c>
      <c r="I19" s="20">
        <f t="shared" si="2"/>
        <v>129923.19928</v>
      </c>
      <c r="J19" s="21">
        <v>123501.14</v>
      </c>
    </row>
    <row r="20" spans="1:10" ht="24" x14ac:dyDescent="0.25">
      <c r="A20" s="22" t="s">
        <v>132</v>
      </c>
      <c r="B20" s="10" t="s">
        <v>47</v>
      </c>
      <c r="C20" s="13" t="s">
        <v>39</v>
      </c>
      <c r="D20" s="11" t="s">
        <v>114</v>
      </c>
      <c r="E20" s="20">
        <v>160261.57932400002</v>
      </c>
      <c r="F20" s="20">
        <f t="shared" si="0"/>
        <v>168595.18144884802</v>
      </c>
      <c r="G20" s="20">
        <f t="shared" si="1"/>
        <v>223194.3802368</v>
      </c>
      <c r="H20" s="21">
        <v>212161.9584</v>
      </c>
      <c r="I20" s="20">
        <f t="shared" si="2"/>
        <v>246170.27232000002</v>
      </c>
      <c r="J20" s="21">
        <v>234002.16</v>
      </c>
    </row>
    <row r="21" spans="1:10" ht="24" x14ac:dyDescent="0.25">
      <c r="A21" s="22" t="s">
        <v>133</v>
      </c>
      <c r="B21" s="10" t="s">
        <v>49</v>
      </c>
      <c r="C21" s="13" t="s">
        <v>36</v>
      </c>
      <c r="D21" s="11" t="s">
        <v>114</v>
      </c>
      <c r="E21" s="20">
        <v>872697.14559159998</v>
      </c>
      <c r="F21" s="20">
        <f t="shared" si="0"/>
        <v>918077.39716236317</v>
      </c>
      <c r="G21" s="20">
        <f t="shared" si="1"/>
        <v>1210617.53282792</v>
      </c>
      <c r="H21" s="21">
        <v>1150777.12246</v>
      </c>
      <c r="I21" s="20">
        <f t="shared" si="2"/>
        <v>1504373.8864</v>
      </c>
      <c r="J21" s="21">
        <v>1430013.2</v>
      </c>
    </row>
    <row r="22" spans="1:10" ht="24" x14ac:dyDescent="0.25">
      <c r="A22" s="22" t="s">
        <v>134</v>
      </c>
      <c r="B22" s="10" t="s">
        <v>51</v>
      </c>
      <c r="C22" s="13" t="s">
        <v>36</v>
      </c>
      <c r="D22" s="11" t="s">
        <v>114</v>
      </c>
      <c r="E22" s="20">
        <v>945543.31801159994</v>
      </c>
      <c r="F22" s="20">
        <f t="shared" si="0"/>
        <v>994711.57054820319</v>
      </c>
      <c r="G22" s="20">
        <f t="shared" si="1"/>
        <v>1468071.9769085441</v>
      </c>
      <c r="H22" s="21">
        <v>1395505.681472</v>
      </c>
      <c r="I22" s="20">
        <f t="shared" si="2"/>
        <v>1777896.4112000002</v>
      </c>
      <c r="J22" s="21">
        <v>1690015.6</v>
      </c>
    </row>
    <row r="23" spans="1:10" ht="24" x14ac:dyDescent="0.25">
      <c r="A23" s="22" t="s">
        <v>135</v>
      </c>
      <c r="B23" s="10" t="s">
        <v>53</v>
      </c>
      <c r="C23" s="13" t="s">
        <v>36</v>
      </c>
      <c r="D23" s="11" t="s">
        <v>114</v>
      </c>
      <c r="E23" s="20">
        <v>1165538.75872</v>
      </c>
      <c r="F23" s="20">
        <f t="shared" si="0"/>
        <v>1226146.7741734399</v>
      </c>
      <c r="G23" s="20">
        <f t="shared" si="1"/>
        <v>1743064.6852793442</v>
      </c>
      <c r="H23" s="21">
        <v>1656905.5943720001</v>
      </c>
      <c r="I23" s="20">
        <f t="shared" si="2"/>
        <v>2051418.936</v>
      </c>
      <c r="J23" s="21">
        <v>1950018</v>
      </c>
    </row>
    <row r="24" spans="1:10" x14ac:dyDescent="0.25">
      <c r="A24" s="22" t="s">
        <v>136</v>
      </c>
      <c r="B24" s="10" t="s">
        <v>55</v>
      </c>
      <c r="C24" s="13" t="s">
        <v>56</v>
      </c>
      <c r="D24" s="11" t="s">
        <v>114</v>
      </c>
      <c r="E24" s="20">
        <v>9470002.4145999998</v>
      </c>
      <c r="F24" s="20">
        <f t="shared" si="0"/>
        <v>9962442.5401591994</v>
      </c>
      <c r="G24" s="20">
        <f t="shared" si="1"/>
        <v>17107381.521633312</v>
      </c>
      <c r="H24" s="21">
        <v>16261769.507255999</v>
      </c>
      <c r="I24" s="20">
        <f t="shared" si="2"/>
        <v>10940900.992000001</v>
      </c>
      <c r="J24" s="21">
        <v>10400096</v>
      </c>
    </row>
    <row r="25" spans="1:10" ht="60" x14ac:dyDescent="0.25">
      <c r="A25" s="22" t="s">
        <v>137</v>
      </c>
      <c r="B25" s="10" t="s">
        <v>58</v>
      </c>
      <c r="C25" s="16" t="s">
        <v>59</v>
      </c>
      <c r="D25" s="11" t="s">
        <v>114</v>
      </c>
      <c r="E25" s="20">
        <v>291384.68968000001</v>
      </c>
      <c r="F25" s="20">
        <f t="shared" si="0"/>
        <v>306536.69354335999</v>
      </c>
      <c r="G25" s="20">
        <f t="shared" si="1"/>
        <v>341064.80946148798</v>
      </c>
      <c r="H25" s="21">
        <v>324206.09264399996</v>
      </c>
      <c r="I25" s="20">
        <f t="shared" si="2"/>
        <v>820567.57439999992</v>
      </c>
      <c r="J25" s="21">
        <v>780007.2</v>
      </c>
    </row>
    <row r="26" spans="1:10" ht="24" x14ac:dyDescent="0.25">
      <c r="A26" s="22" t="s">
        <v>138</v>
      </c>
      <c r="B26" s="10" t="s">
        <v>7</v>
      </c>
      <c r="C26" s="11" t="s">
        <v>8</v>
      </c>
      <c r="D26" s="11" t="s">
        <v>139</v>
      </c>
      <c r="E26" s="20">
        <v>4534984.5578395091</v>
      </c>
      <c r="F26" s="20">
        <f t="shared" si="0"/>
        <v>4770803.7548471633</v>
      </c>
      <c r="G26" s="20">
        <f t="shared" si="1"/>
        <v>4392086.574363376</v>
      </c>
      <c r="H26" s="21">
        <v>4174987.2379879998</v>
      </c>
      <c r="I26" s="20">
        <f t="shared" si="2"/>
        <v>4556473.6117681758</v>
      </c>
      <c r="J26" s="21">
        <v>4331248.6803879999</v>
      </c>
    </row>
    <row r="27" spans="1:10" ht="36" x14ac:dyDescent="0.25">
      <c r="A27" s="22" t="s">
        <v>140</v>
      </c>
      <c r="B27" s="10" t="s">
        <v>11</v>
      </c>
      <c r="C27" s="11" t="s">
        <v>8</v>
      </c>
      <c r="D27" s="11" t="s">
        <v>139</v>
      </c>
      <c r="E27" s="20">
        <v>4534984.5578395091</v>
      </c>
      <c r="F27" s="20">
        <f t="shared" si="0"/>
        <v>4770803.7548471633</v>
      </c>
      <c r="G27" s="20">
        <f t="shared" si="1"/>
        <v>4438343.3361449279</v>
      </c>
      <c r="H27" s="21">
        <v>4218957.5438639997</v>
      </c>
      <c r="I27" s="20">
        <f t="shared" si="2"/>
        <v>4556473.6117681758</v>
      </c>
      <c r="J27" s="21">
        <v>4331248.6803879999</v>
      </c>
    </row>
    <row r="28" spans="1:10" ht="51" x14ac:dyDescent="0.25">
      <c r="A28" s="22" t="s">
        <v>141</v>
      </c>
      <c r="B28" s="12" t="s">
        <v>163</v>
      </c>
      <c r="C28" s="13" t="s">
        <v>13</v>
      </c>
      <c r="D28" s="11" t="s">
        <v>139</v>
      </c>
      <c r="E28" s="20">
        <v>728461.72420000006</v>
      </c>
      <c r="F28" s="20">
        <f t="shared" si="0"/>
        <v>766341.73385840002</v>
      </c>
      <c r="G28" s="20">
        <f t="shared" si="1"/>
        <v>860953.17518672009</v>
      </c>
      <c r="H28" s="21">
        <v>818396.55436000007</v>
      </c>
      <c r="I28" s="20">
        <f t="shared" si="2"/>
        <v>724834.69071999996</v>
      </c>
      <c r="J28" s="21">
        <v>689006.36</v>
      </c>
    </row>
    <row r="29" spans="1:10" ht="51" x14ac:dyDescent="0.25">
      <c r="A29" s="22" t="s">
        <v>142</v>
      </c>
      <c r="B29" s="12" t="s">
        <v>164</v>
      </c>
      <c r="C29" s="13" t="s">
        <v>13</v>
      </c>
      <c r="D29" s="11" t="s">
        <v>139</v>
      </c>
      <c r="E29" s="20">
        <v>728461.72420000006</v>
      </c>
      <c r="F29" s="20">
        <f t="shared" si="0"/>
        <v>766341.73385840002</v>
      </c>
      <c r="G29" s="20">
        <f t="shared" si="1"/>
        <v>896821.55147636798</v>
      </c>
      <c r="H29" s="21">
        <v>852491.96908399998</v>
      </c>
      <c r="I29" s="20">
        <f t="shared" si="2"/>
        <v>724834.69071999996</v>
      </c>
      <c r="J29" s="21">
        <v>689006.36</v>
      </c>
    </row>
    <row r="30" spans="1:10" ht="38.25" x14ac:dyDescent="0.25">
      <c r="A30" s="22" t="s">
        <v>143</v>
      </c>
      <c r="B30" s="12" t="s">
        <v>165</v>
      </c>
      <c r="C30" s="13" t="s">
        <v>13</v>
      </c>
      <c r="D30" s="11" t="s">
        <v>139</v>
      </c>
      <c r="E30" s="20">
        <v>699323.25523200002</v>
      </c>
      <c r="F30" s="20">
        <f t="shared" si="0"/>
        <v>735688.06450406404</v>
      </c>
      <c r="G30" s="20">
        <f t="shared" si="1"/>
        <v>724938.62927942397</v>
      </c>
      <c r="H30" s="21">
        <v>689105.16091199999</v>
      </c>
      <c r="I30" s="20">
        <f t="shared" si="2"/>
        <v>724834.69071999996</v>
      </c>
      <c r="J30" s="21">
        <v>689006.36</v>
      </c>
    </row>
    <row r="31" spans="1:10" ht="51" x14ac:dyDescent="0.25">
      <c r="A31" s="22" t="s">
        <v>144</v>
      </c>
      <c r="B31" s="14" t="s">
        <v>17</v>
      </c>
      <c r="C31" s="13" t="s">
        <v>13</v>
      </c>
      <c r="D31" s="11" t="s">
        <v>139</v>
      </c>
      <c r="E31" s="20">
        <v>699323.25523200002</v>
      </c>
      <c r="F31" s="20">
        <f t="shared" si="0"/>
        <v>735688.06450406404</v>
      </c>
      <c r="G31" s="20">
        <f t="shared" si="1"/>
        <v>763092.2862637759</v>
      </c>
      <c r="H31" s="21">
        <v>725372.8956879999</v>
      </c>
      <c r="I31" s="20">
        <f t="shared" si="2"/>
        <v>724834.69071999996</v>
      </c>
      <c r="J31" s="21">
        <v>689006.36</v>
      </c>
    </row>
    <row r="32" spans="1:10" ht="24" x14ac:dyDescent="0.25">
      <c r="A32" s="22" t="s">
        <v>145</v>
      </c>
      <c r="B32" s="10" t="s">
        <v>35</v>
      </c>
      <c r="C32" s="15" t="s">
        <v>20</v>
      </c>
      <c r="D32" s="11" t="s">
        <v>139</v>
      </c>
      <c r="E32" s="20">
        <v>728461.72420000006</v>
      </c>
      <c r="F32" s="20">
        <f t="shared" si="0"/>
        <v>766341.73385840002</v>
      </c>
      <c r="G32" s="20">
        <f t="shared" si="1"/>
        <v>906266.28425771196</v>
      </c>
      <c r="H32" s="21">
        <v>861469.85195599997</v>
      </c>
      <c r="I32" s="20">
        <f t="shared" si="2"/>
        <v>724834.69071999996</v>
      </c>
      <c r="J32" s="21">
        <v>689006.36</v>
      </c>
    </row>
    <row r="33" spans="1:10" ht="36" x14ac:dyDescent="0.25">
      <c r="A33" s="22" t="s">
        <v>146</v>
      </c>
      <c r="B33" s="10" t="s">
        <v>19</v>
      </c>
      <c r="C33" s="15" t="s">
        <v>20</v>
      </c>
      <c r="D33" s="11" t="s">
        <v>139</v>
      </c>
      <c r="E33" s="20">
        <v>29138.468968000001</v>
      </c>
      <c r="F33" s="20">
        <f t="shared" si="0"/>
        <v>30653.669354336002</v>
      </c>
      <c r="G33" s="20">
        <f t="shared" si="1"/>
        <v>209244.73147200001</v>
      </c>
      <c r="H33" s="21">
        <v>198901.83600000001</v>
      </c>
      <c r="I33" s="20">
        <f t="shared" si="2"/>
        <v>41028.378720000001</v>
      </c>
      <c r="J33" s="21">
        <v>39000.36</v>
      </c>
    </row>
    <row r="34" spans="1:10" ht="24" x14ac:dyDescent="0.25">
      <c r="A34" s="22" t="s">
        <v>147</v>
      </c>
      <c r="B34" s="10" t="s">
        <v>22</v>
      </c>
      <c r="C34" s="15" t="s">
        <v>20</v>
      </c>
      <c r="D34" s="11" t="s">
        <v>139</v>
      </c>
      <c r="E34" s="20">
        <v>19988.989712048002</v>
      </c>
      <c r="F34" s="20">
        <f t="shared" si="0"/>
        <v>21028.417177074498</v>
      </c>
      <c r="G34" s="20">
        <f t="shared" si="1"/>
        <v>30689.227282560001</v>
      </c>
      <c r="H34" s="21">
        <v>29172.26928</v>
      </c>
      <c r="I34" s="20">
        <f t="shared" si="2"/>
        <v>34190.315600000002</v>
      </c>
      <c r="J34" s="21">
        <v>32500.3</v>
      </c>
    </row>
    <row r="35" spans="1:10" ht="24" x14ac:dyDescent="0.25">
      <c r="A35" s="22" t="s">
        <v>148</v>
      </c>
      <c r="B35" s="10" t="s">
        <v>24</v>
      </c>
      <c r="C35" s="15" t="s">
        <v>20</v>
      </c>
      <c r="D35" s="11" t="s">
        <v>139</v>
      </c>
      <c r="E35" s="20">
        <v>19988.989712048002</v>
      </c>
      <c r="F35" s="20">
        <f t="shared" si="0"/>
        <v>21028.417177074498</v>
      </c>
      <c r="G35" s="20">
        <f t="shared" si="1"/>
        <v>30689.227282560001</v>
      </c>
      <c r="H35" s="21">
        <v>29172.26928</v>
      </c>
      <c r="I35" s="20">
        <f t="shared" si="2"/>
        <v>34190.315600000002</v>
      </c>
      <c r="J35" s="21">
        <v>32500.3</v>
      </c>
    </row>
    <row r="36" spans="1:10" ht="24" x14ac:dyDescent="0.25">
      <c r="A36" s="22" t="s">
        <v>149</v>
      </c>
      <c r="B36" s="10" t="s">
        <v>26</v>
      </c>
      <c r="C36" s="15" t="s">
        <v>20</v>
      </c>
      <c r="D36" s="11" t="s">
        <v>139</v>
      </c>
      <c r="E36" s="20">
        <v>19988.989712048002</v>
      </c>
      <c r="F36" s="20">
        <f t="shared" si="0"/>
        <v>21028.417177074498</v>
      </c>
      <c r="G36" s="20">
        <f t="shared" si="1"/>
        <v>30689.227282560001</v>
      </c>
      <c r="H36" s="21">
        <v>29172.26928</v>
      </c>
      <c r="I36" s="20">
        <f t="shared" si="2"/>
        <v>34190.315600000002</v>
      </c>
      <c r="J36" s="21">
        <v>32500.3</v>
      </c>
    </row>
    <row r="37" spans="1:10" ht="36" x14ac:dyDescent="0.25">
      <c r="A37" s="22" t="s">
        <v>150</v>
      </c>
      <c r="B37" s="10" t="s">
        <v>28</v>
      </c>
      <c r="C37" s="13" t="s">
        <v>31</v>
      </c>
      <c r="D37" s="11" t="s">
        <v>139</v>
      </c>
      <c r="E37" s="20">
        <v>14569.234484000001</v>
      </c>
      <c r="F37" s="20">
        <f t="shared" si="0"/>
        <v>15326.834677168001</v>
      </c>
      <c r="G37" s="20">
        <f t="shared" si="1"/>
        <v>25109.36777664</v>
      </c>
      <c r="H37" s="21">
        <v>23868.22032</v>
      </c>
      <c r="I37" s="20">
        <f t="shared" si="2"/>
        <v>30771.284040000002</v>
      </c>
      <c r="J37" s="21">
        <v>29250.27</v>
      </c>
    </row>
    <row r="38" spans="1:10" ht="24" x14ac:dyDescent="0.25">
      <c r="A38" s="22" t="s">
        <v>151</v>
      </c>
      <c r="B38" s="10" t="s">
        <v>30</v>
      </c>
      <c r="C38" s="13" t="s">
        <v>20</v>
      </c>
      <c r="D38" s="11" t="s">
        <v>139</v>
      </c>
      <c r="E38" s="20">
        <v>65561.555177999995</v>
      </c>
      <c r="F38" s="20">
        <f t="shared" si="0"/>
        <v>68970.756047256</v>
      </c>
      <c r="G38" s="20">
        <f t="shared" si="1"/>
        <v>81363.377839631998</v>
      </c>
      <c r="H38" s="21">
        <v>77341.613916000002</v>
      </c>
      <c r="I38" s="20">
        <f t="shared" si="2"/>
        <v>68380.631200000003</v>
      </c>
      <c r="J38" s="21">
        <v>65000.6</v>
      </c>
    </row>
    <row r="39" spans="1:10" ht="24" x14ac:dyDescent="0.25">
      <c r="A39" s="22" t="s">
        <v>152</v>
      </c>
      <c r="B39" s="10" t="s">
        <v>33</v>
      </c>
      <c r="C39" s="13" t="s">
        <v>36</v>
      </c>
      <c r="D39" s="11" t="s">
        <v>139</v>
      </c>
      <c r="E39" s="20">
        <v>58276.937936000002</v>
      </c>
      <c r="F39" s="20">
        <f t="shared" si="0"/>
        <v>61307.338708672003</v>
      </c>
      <c r="G39" s="20">
        <f t="shared" si="1"/>
        <v>96723.035219775993</v>
      </c>
      <c r="H39" s="21">
        <v>91942.048687999995</v>
      </c>
      <c r="I39" s="20">
        <f t="shared" si="2"/>
        <v>68380.631200000003</v>
      </c>
      <c r="J39" s="21">
        <v>65000.6</v>
      </c>
    </row>
    <row r="40" spans="1:10" ht="24" x14ac:dyDescent="0.25">
      <c r="A40" s="22" t="s">
        <v>153</v>
      </c>
      <c r="B40" s="10" t="s">
        <v>38</v>
      </c>
      <c r="C40" s="13" t="s">
        <v>39</v>
      </c>
      <c r="D40" s="11" t="s">
        <v>139</v>
      </c>
      <c r="E40" s="20">
        <v>103150.18014672</v>
      </c>
      <c r="F40" s="20">
        <f t="shared" si="0"/>
        <v>108513.98951434944</v>
      </c>
      <c r="G40" s="20">
        <f t="shared" si="1"/>
        <v>111597.1901184</v>
      </c>
      <c r="H40" s="21">
        <v>106080.9792</v>
      </c>
      <c r="I40" s="20">
        <f t="shared" si="2"/>
        <v>116247.07304</v>
      </c>
      <c r="J40" s="21">
        <v>110501.02</v>
      </c>
    </row>
    <row r="41" spans="1:10" ht="24" x14ac:dyDescent="0.25">
      <c r="A41" s="22" t="s">
        <v>154</v>
      </c>
      <c r="B41" s="10" t="s">
        <v>41</v>
      </c>
      <c r="C41" s="13" t="s">
        <v>39</v>
      </c>
      <c r="D41" s="11" t="s">
        <v>139</v>
      </c>
      <c r="E41" s="20">
        <v>131123.11035599999</v>
      </c>
      <c r="F41" s="20">
        <f t="shared" si="0"/>
        <v>137941.512094512</v>
      </c>
      <c r="G41" s="20">
        <f t="shared" si="1"/>
        <v>209244.73147200001</v>
      </c>
      <c r="H41" s="21">
        <v>198901.83600000001</v>
      </c>
      <c r="I41" s="20">
        <f t="shared" si="2"/>
        <v>136761.26240000001</v>
      </c>
      <c r="J41" s="21">
        <v>130001.2</v>
      </c>
    </row>
    <row r="42" spans="1:10" ht="36" x14ac:dyDescent="0.25">
      <c r="A42" s="22" t="s">
        <v>155</v>
      </c>
      <c r="B42" s="10" t="s">
        <v>43</v>
      </c>
      <c r="C42" s="13" t="s">
        <v>39</v>
      </c>
      <c r="D42" s="11" t="s">
        <v>139</v>
      </c>
      <c r="E42" s="20">
        <v>80130.78966200001</v>
      </c>
      <c r="F42" s="20">
        <f t="shared" si="0"/>
        <v>84297.590724424008</v>
      </c>
      <c r="G42" s="20">
        <f t="shared" si="1"/>
        <v>89277.752094719996</v>
      </c>
      <c r="H42" s="21">
        <v>84864.783360000001</v>
      </c>
      <c r="I42" s="20">
        <f t="shared" si="2"/>
        <v>109409.00992000001</v>
      </c>
      <c r="J42" s="21">
        <v>104000.96000000001</v>
      </c>
    </row>
    <row r="43" spans="1:10" ht="36" x14ac:dyDescent="0.25">
      <c r="A43" s="22" t="s">
        <v>156</v>
      </c>
      <c r="B43" s="10" t="s">
        <v>45</v>
      </c>
      <c r="C43" s="13" t="s">
        <v>39</v>
      </c>
      <c r="D43" s="11" t="s">
        <v>139</v>
      </c>
      <c r="E43" s="20">
        <v>126752.34001079999</v>
      </c>
      <c r="F43" s="20">
        <f t="shared" si="0"/>
        <v>133343.46169136159</v>
      </c>
      <c r="G43" s="20">
        <f t="shared" si="1"/>
        <v>167395.78517759999</v>
      </c>
      <c r="H43" s="21">
        <v>159121.4688</v>
      </c>
      <c r="I43" s="20">
        <f t="shared" si="2"/>
        <v>129923.19928</v>
      </c>
      <c r="J43" s="21">
        <v>123501.14</v>
      </c>
    </row>
    <row r="44" spans="1:10" ht="24" x14ac:dyDescent="0.25">
      <c r="A44" s="22" t="s">
        <v>157</v>
      </c>
      <c r="B44" s="10" t="s">
        <v>47</v>
      </c>
      <c r="C44" s="13" t="s">
        <v>39</v>
      </c>
      <c r="D44" s="11" t="s">
        <v>139</v>
      </c>
      <c r="E44" s="20">
        <v>160261.57932400002</v>
      </c>
      <c r="F44" s="20">
        <f t="shared" si="0"/>
        <v>168595.18144884802</v>
      </c>
      <c r="G44" s="20">
        <f t="shared" si="1"/>
        <v>223194.3802368</v>
      </c>
      <c r="H44" s="21">
        <v>212161.9584</v>
      </c>
      <c r="I44" s="20">
        <f t="shared" si="2"/>
        <v>246170.27232000002</v>
      </c>
      <c r="J44" s="21">
        <v>234002.16</v>
      </c>
    </row>
    <row r="45" spans="1:10" ht="24" x14ac:dyDescent="0.25">
      <c r="A45" s="22" t="s">
        <v>158</v>
      </c>
      <c r="B45" s="10" t="s">
        <v>49</v>
      </c>
      <c r="C45" s="13" t="s">
        <v>36</v>
      </c>
      <c r="D45" s="11" t="s">
        <v>139</v>
      </c>
      <c r="E45" s="20">
        <v>872697.14559159998</v>
      </c>
      <c r="F45" s="20">
        <f t="shared" si="0"/>
        <v>918077.39716236317</v>
      </c>
      <c r="G45" s="20">
        <f t="shared" si="1"/>
        <v>1210617.53282792</v>
      </c>
      <c r="H45" s="21">
        <v>1150777.12246</v>
      </c>
      <c r="I45" s="20">
        <f t="shared" si="2"/>
        <v>1504373.8864</v>
      </c>
      <c r="J45" s="21">
        <v>1430013.2</v>
      </c>
    </row>
    <row r="46" spans="1:10" ht="24" x14ac:dyDescent="0.25">
      <c r="A46" s="22" t="s">
        <v>159</v>
      </c>
      <c r="B46" s="10" t="s">
        <v>51</v>
      </c>
      <c r="C46" s="13" t="s">
        <v>36</v>
      </c>
      <c r="D46" s="11" t="s">
        <v>139</v>
      </c>
      <c r="E46" s="20">
        <v>945543.31801159994</v>
      </c>
      <c r="F46" s="20">
        <f t="shared" si="0"/>
        <v>994711.57054820319</v>
      </c>
      <c r="G46" s="20">
        <f t="shared" si="1"/>
        <v>1468071.9769085441</v>
      </c>
      <c r="H46" s="21">
        <v>1395505.681472</v>
      </c>
      <c r="I46" s="20">
        <f t="shared" si="2"/>
        <v>1777896.4112000002</v>
      </c>
      <c r="J46" s="21">
        <v>1690015.6</v>
      </c>
    </row>
    <row r="47" spans="1:10" ht="24" x14ac:dyDescent="0.25">
      <c r="A47" s="22" t="s">
        <v>160</v>
      </c>
      <c r="B47" s="10" t="s">
        <v>53</v>
      </c>
      <c r="C47" s="13" t="s">
        <v>36</v>
      </c>
      <c r="D47" s="11" t="s">
        <v>139</v>
      </c>
      <c r="E47" s="20">
        <v>1165538.75872</v>
      </c>
      <c r="F47" s="20">
        <f t="shared" si="0"/>
        <v>1226146.7741734399</v>
      </c>
      <c r="G47" s="20">
        <f t="shared" si="1"/>
        <v>1743064.6852793442</v>
      </c>
      <c r="H47" s="21">
        <v>1656905.5943720001</v>
      </c>
      <c r="I47" s="20">
        <f t="shared" si="2"/>
        <v>2051418.936</v>
      </c>
      <c r="J47" s="21">
        <v>1950018</v>
      </c>
    </row>
    <row r="48" spans="1:10" x14ac:dyDescent="0.25">
      <c r="A48" s="22" t="s">
        <v>161</v>
      </c>
      <c r="B48" s="10" t="s">
        <v>55</v>
      </c>
      <c r="C48" s="13" t="s">
        <v>56</v>
      </c>
      <c r="D48" s="11" t="s">
        <v>139</v>
      </c>
      <c r="E48" s="20">
        <v>9470002.4145999998</v>
      </c>
      <c r="F48" s="20">
        <f t="shared" si="0"/>
        <v>9962442.5401591994</v>
      </c>
      <c r="G48" s="20">
        <f t="shared" si="1"/>
        <v>17082772.700077053</v>
      </c>
      <c r="H48" s="21">
        <v>16238377.091327999</v>
      </c>
      <c r="I48" s="20">
        <f t="shared" si="2"/>
        <v>10940900.992000001</v>
      </c>
      <c r="J48" s="21">
        <v>10400096</v>
      </c>
    </row>
    <row r="49" spans="1:10" ht="60" x14ac:dyDescent="0.25">
      <c r="A49" s="22" t="s">
        <v>162</v>
      </c>
      <c r="B49" s="10" t="s">
        <v>58</v>
      </c>
      <c r="C49" s="16" t="s">
        <v>59</v>
      </c>
      <c r="D49" s="11" t="s">
        <v>139</v>
      </c>
      <c r="E49" s="20">
        <v>291384.68968000001</v>
      </c>
      <c r="F49" s="20">
        <f t="shared" si="0"/>
        <v>306536.69354335999</v>
      </c>
      <c r="G49" s="20">
        <f t="shared" si="1"/>
        <v>341064.80946148798</v>
      </c>
      <c r="H49" s="21">
        <v>324206.09264399996</v>
      </c>
      <c r="I49" s="20">
        <f t="shared" si="2"/>
        <v>820567.57439999992</v>
      </c>
      <c r="J49" s="21">
        <v>780007.2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4B3A2-ED4D-4D53-AF43-C208D8CBD7D3}">
  <dimension ref="G4:J8"/>
  <sheetViews>
    <sheetView workbookViewId="0">
      <selection activeCell="J7" sqref="J7"/>
    </sheetView>
  </sheetViews>
  <sheetFormatPr baseColWidth="10" defaultRowHeight="15" x14ac:dyDescent="0.25"/>
  <cols>
    <col min="7" max="7" width="14.5703125" bestFit="1" customWidth="1"/>
    <col min="10" max="10" width="20.5703125" customWidth="1"/>
  </cols>
  <sheetData>
    <row r="4" spans="7:10" x14ac:dyDescent="0.25">
      <c r="J4" s="25">
        <v>3476915289.6900001</v>
      </c>
    </row>
    <row r="5" spans="7:10" x14ac:dyDescent="0.25">
      <c r="G5" s="23">
        <v>2685312</v>
      </c>
      <c r="J5" s="26">
        <v>3470983718</v>
      </c>
    </row>
    <row r="6" spans="7:10" x14ac:dyDescent="0.25">
      <c r="G6" s="23">
        <v>1342656</v>
      </c>
      <c r="J6" s="26">
        <v>2805002520</v>
      </c>
    </row>
    <row r="7" spans="7:10" x14ac:dyDescent="0.25">
      <c r="G7" s="23"/>
      <c r="J7" s="27">
        <f>SUM(J4:J6)</f>
        <v>9752901527.6900005</v>
      </c>
    </row>
    <row r="8" spans="7:10" x14ac:dyDescent="0.25">
      <c r="G8" s="24">
        <f>G5-G6</f>
        <v>1342656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rueba xmlns="100d7df5-0e9a-4fca-984e-da1804d5950e" xsi:nil="true"/>
    <TaxCatchAll xmlns="697c4dee-e7ec-4d95-9444-4931b2058c5c" xsi:nil="true"/>
    <_ip_UnifiedCompliancePolicyProperties xmlns="http://schemas.microsoft.com/sharepoint/v3" xsi:nil="true"/>
    <lcf76f155ced4ddcb4097134ff3c332f xmlns="100d7df5-0e9a-4fca-984e-da1804d5950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F6AAD643DE7A7459019B957E0E986B5" ma:contentTypeVersion="22" ma:contentTypeDescription="Crear nuevo documento." ma:contentTypeScope="" ma:versionID="ce291ae6ecac462f984923c918a35743">
  <xsd:schema xmlns:xsd="http://www.w3.org/2001/XMLSchema" xmlns:xs="http://www.w3.org/2001/XMLSchema" xmlns:p="http://schemas.microsoft.com/office/2006/metadata/properties" xmlns:ns1="http://schemas.microsoft.com/sharepoint/v3" xmlns:ns2="100d7df5-0e9a-4fca-984e-da1804d5950e" xmlns:ns3="697c4dee-e7ec-4d95-9444-4931b2058c5c" targetNamespace="http://schemas.microsoft.com/office/2006/metadata/properties" ma:root="true" ma:fieldsID="643b32cd75062228a6f0a82f7cea169a" ns1:_="" ns2:_="" ns3:_="">
    <xsd:import namespace="http://schemas.microsoft.com/sharepoint/v3"/>
    <xsd:import namespace="100d7df5-0e9a-4fca-984e-da1804d5950e"/>
    <xsd:import namespace="697c4dee-e7ec-4d95-9444-4931b2058c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prueb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0d7df5-0e9a-4fca-984e-da1804d595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d11a0eb6-ad86-4071-a759-4f0356bdcc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rueba" ma:index="28" nillable="true" ma:displayName="prueba" ma:description="prueba" ma:format="Dropdown" ma:internalName="prueba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c4dee-e7ec-4d95-9444-4931b2058c5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0b380140-b850-473f-b20f-3b0340aabce8}" ma:internalName="TaxCatchAll" ma:showField="CatchAllData" ma:web="697c4dee-e7ec-4d95-9444-4931b2058c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3FD39B-8C82-40D4-A8A0-A8E17991A76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00d7df5-0e9a-4fca-984e-da1804d5950e"/>
    <ds:schemaRef ds:uri="697c4dee-e7ec-4d95-9444-4931b2058c5c"/>
  </ds:schemaRefs>
</ds:datastoreItem>
</file>

<file path=customXml/itemProps2.xml><?xml version="1.0" encoding="utf-8"?>
<ds:datastoreItem xmlns:ds="http://schemas.openxmlformats.org/officeDocument/2006/customXml" ds:itemID="{80219C9E-460E-4F9A-A8A9-0977898955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00d7df5-0e9a-4fca-984e-da1804d5950e"/>
    <ds:schemaRef ds:uri="697c4dee-e7ec-4d95-9444-4931b2058c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818F04-11C3-421C-8F88-D20D93337F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Catálogo licitación</vt:lpstr>
      <vt:lpstr>Catálogo abreviada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Roa Giraldo</dc:creator>
  <cp:lastModifiedBy>Wilson Eduardo Beltrán Pineda</cp:lastModifiedBy>
  <dcterms:created xsi:type="dcterms:W3CDTF">2021-12-27T19:41:42Z</dcterms:created>
  <dcterms:modified xsi:type="dcterms:W3CDTF">2025-02-05T19:32:42Z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0x0101002F6AAD643DE7A7459019B957E0E986B5</vt:lpwstr>
  </property>
  <property fmtid="{D5CDD505-2E9C-101B-9397-08002B2CF9AE}" pid="3" name="MediaServiceImageTags">
    <vt:lpwstr/>
  </property>
</Properties>
</file>