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CCE\CCE-309-AMP-2022 - ACUERDO MARCO PARA LA ADQUISICIÓN DE PRODUCTOS Y SERVICIOS ELECTRÓNICOS Y DIGITALES DE CONFIANZA\catalogo\2025\"/>
    </mc:Choice>
  </mc:AlternateContent>
  <xr:revisionPtr revIDLastSave="0" documentId="13_ncr:1_{22DF4E90-B372-418C-B081-DF79961BD3E9}" xr6:coauthVersionLast="47" xr6:coauthVersionMax="47" xr10:uidLastSave="{00000000-0000-0000-0000-000000000000}"/>
  <workbookProtection workbookAlgorithmName="SHA-512" workbookHashValue="1+/vPhBbEJ0ZlPzq1x6KXpuYT6BJIbfZyOiEH2te40BFlbIIKheNg8iflkUZNkgEAIaKd0atrXkjHzMBUGYbAA==" workbookSaltValue="QTH+z8rfnOr0Y62kco5/cQ==" workbookSpinCount="100000" lockStructure="1"/>
  <bookViews>
    <workbookView xWindow="-120" yWindow="-120" windowWidth="20730" windowHeight="11160" tabRatio="690" firstSheet="1" activeTab="2" xr2:uid="{B283396E-8A08-48E6-A5DE-4DD58B055067}"/>
  </bookViews>
  <sheets>
    <sheet name="Distibución" sheetId="5" state="hidden" r:id="rId1"/>
    <sheet name="INSTRUCCIONES" sheetId="15" r:id="rId2"/>
    <sheet name="Lote 1 Básico" sheetId="16" r:id="rId3"/>
    <sheet name="Lote 1 AATL" sheetId="17" r:id="rId4"/>
    <sheet name="Lote 1 SIIF" sheetId="18" r:id="rId5"/>
    <sheet name="Lote 1 AATL + SIIF" sheetId="19" r:id="rId6"/>
    <sheet name="Lote 2" sheetId="20" r:id="rId7"/>
  </sheets>
  <definedNames>
    <definedName name="_xlnm._FilterDatabase" localSheetId="3" hidden="1">'Lote 1 AATL'!$A$1:$Q$47</definedName>
    <definedName name="_xlnm._FilterDatabase" localSheetId="5" hidden="1">'Lote 1 AATL + SIIF'!$A$1:$Q$53</definedName>
    <definedName name="_xlnm._FilterDatabase" localSheetId="2" hidden="1">'Lote 1 Básico'!$A$1:$Q$89</definedName>
    <definedName name="_xlnm._FilterDatabase" localSheetId="4" hidden="1">'Lote 1 SIIF'!$A$1:$Q$7</definedName>
    <definedName name="_xlnm._FilterDatabase" localSheetId="6" hidden="1">'Lote 2'!$A$1:$M$47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6" l="1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N3" i="20"/>
  <c r="N4" i="20"/>
  <c r="N5" i="20"/>
  <c r="N6" i="20"/>
  <c r="N7" i="20"/>
  <c r="N8" i="20"/>
  <c r="N9" i="20"/>
  <c r="N10" i="20"/>
  <c r="N11" i="20"/>
  <c r="N12" i="20"/>
  <c r="N13" i="20"/>
  <c r="N14" i="20"/>
  <c r="N15" i="20"/>
  <c r="N2" i="20"/>
  <c r="K2" i="20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2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N29" i="20"/>
  <c r="O29" i="20"/>
  <c r="N30" i="20"/>
  <c r="O30" i="20"/>
  <c r="N31" i="20"/>
  <c r="O31" i="20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N39" i="20"/>
  <c r="O39" i="20"/>
  <c r="N40" i="20"/>
  <c r="O40" i="20"/>
  <c r="N41" i="20"/>
  <c r="O41" i="20"/>
  <c r="N42" i="20"/>
  <c r="O42" i="20"/>
  <c r="N43" i="20"/>
  <c r="O43" i="20"/>
  <c r="N44" i="20"/>
  <c r="O44" i="20"/>
  <c r="N45" i="20"/>
  <c r="O45" i="20"/>
  <c r="N46" i="20"/>
  <c r="O46" i="20"/>
  <c r="N47" i="20"/>
  <c r="O47" i="20"/>
  <c r="K17" i="20"/>
  <c r="L17" i="20"/>
  <c r="K18" i="20"/>
  <c r="L18" i="20"/>
  <c r="K19" i="20"/>
  <c r="L19" i="20"/>
  <c r="K20" i="20"/>
  <c r="L20" i="20"/>
  <c r="K21" i="20"/>
  <c r="L21" i="20"/>
  <c r="K22" i="20"/>
  <c r="L22" i="20"/>
  <c r="K23" i="20"/>
  <c r="L23" i="20"/>
  <c r="K24" i="20"/>
  <c r="L24" i="20"/>
  <c r="K25" i="20"/>
  <c r="L25" i="20"/>
  <c r="K26" i="20"/>
  <c r="L26" i="20"/>
  <c r="K27" i="20"/>
  <c r="L27" i="20"/>
  <c r="K28" i="20"/>
  <c r="L28" i="20"/>
  <c r="K29" i="20"/>
  <c r="L29" i="20"/>
  <c r="K30" i="20"/>
  <c r="L30" i="20"/>
  <c r="K31" i="20"/>
  <c r="L31" i="20"/>
  <c r="K32" i="20"/>
  <c r="L32" i="20"/>
  <c r="K33" i="20"/>
  <c r="L33" i="20"/>
  <c r="K34" i="20"/>
  <c r="L34" i="20"/>
  <c r="K35" i="20"/>
  <c r="L35" i="20"/>
  <c r="K36" i="20"/>
  <c r="L36" i="20"/>
  <c r="K37" i="20"/>
  <c r="L37" i="20"/>
  <c r="K38" i="20"/>
  <c r="L38" i="20"/>
  <c r="K39" i="20"/>
  <c r="L39" i="20"/>
  <c r="K40" i="20"/>
  <c r="L40" i="20"/>
  <c r="K41" i="20"/>
  <c r="L41" i="20"/>
  <c r="K42" i="20"/>
  <c r="L42" i="20"/>
  <c r="K43" i="20"/>
  <c r="L43" i="20"/>
  <c r="K44" i="20"/>
  <c r="L44" i="20"/>
  <c r="K45" i="20"/>
  <c r="L45" i="20"/>
  <c r="K46" i="20"/>
  <c r="L46" i="20"/>
  <c r="K47" i="20"/>
  <c r="L47" i="20"/>
  <c r="H17" i="20"/>
  <c r="I17" i="20"/>
  <c r="H18" i="20"/>
  <c r="I18" i="20"/>
  <c r="H19" i="20"/>
  <c r="I19" i="20"/>
  <c r="H20" i="20"/>
  <c r="I20" i="20"/>
  <c r="H21" i="20"/>
  <c r="I21" i="20"/>
  <c r="H22" i="20"/>
  <c r="I22" i="20"/>
  <c r="H23" i="20"/>
  <c r="I23" i="20"/>
  <c r="H24" i="20"/>
  <c r="I24" i="20"/>
  <c r="H25" i="20"/>
  <c r="I25" i="20"/>
  <c r="H26" i="20"/>
  <c r="I26" i="20"/>
  <c r="H27" i="20"/>
  <c r="I27" i="20"/>
  <c r="H28" i="20"/>
  <c r="I28" i="20"/>
  <c r="H29" i="20"/>
  <c r="I29" i="20"/>
  <c r="H30" i="20"/>
  <c r="I30" i="20"/>
  <c r="H31" i="20"/>
  <c r="I31" i="20"/>
  <c r="H32" i="20"/>
  <c r="I32" i="20"/>
  <c r="H33" i="20"/>
  <c r="I33" i="20"/>
  <c r="H34" i="20"/>
  <c r="I34" i="20"/>
  <c r="H35" i="20"/>
  <c r="I35" i="20"/>
  <c r="H36" i="20"/>
  <c r="I36" i="20"/>
  <c r="H37" i="20"/>
  <c r="I37" i="20"/>
  <c r="H38" i="20"/>
  <c r="I38" i="20"/>
  <c r="H39" i="20"/>
  <c r="I39" i="20"/>
  <c r="H40" i="20"/>
  <c r="I40" i="20"/>
  <c r="H41" i="20"/>
  <c r="I41" i="20"/>
  <c r="H42" i="20"/>
  <c r="I42" i="20"/>
  <c r="H43" i="20"/>
  <c r="I43" i="20"/>
  <c r="H44" i="20"/>
  <c r="I44" i="20"/>
  <c r="H45" i="20"/>
  <c r="I45" i="20"/>
  <c r="H46" i="20"/>
  <c r="I46" i="20"/>
  <c r="H47" i="20"/>
  <c r="I47" i="20"/>
  <c r="N16" i="20"/>
  <c r="O16" i="20" s="1"/>
  <c r="K16" i="20"/>
  <c r="L16" i="20" s="1"/>
  <c r="H16" i="20"/>
  <c r="I16" i="20" s="1"/>
  <c r="O3" i="20"/>
  <c r="O4" i="20"/>
  <c r="O5" i="20"/>
  <c r="O6" i="20"/>
  <c r="O7" i="20"/>
  <c r="O8" i="20"/>
  <c r="O9" i="20"/>
  <c r="O10" i="20"/>
  <c r="O11" i="20"/>
  <c r="O12" i="20"/>
  <c r="O13" i="20"/>
  <c r="O14" i="20"/>
  <c r="O15" i="20"/>
  <c r="O2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2" i="20"/>
  <c r="I3" i="20"/>
  <c r="I4" i="20"/>
  <c r="I5" i="20"/>
  <c r="I6" i="20"/>
  <c r="I7" i="20"/>
  <c r="I8" i="20"/>
  <c r="I9" i="20"/>
  <c r="I10" i="20"/>
  <c r="I11" i="20"/>
  <c r="I12" i="20"/>
  <c r="I13" i="20"/>
  <c r="I14" i="20"/>
  <c r="I15" i="20"/>
  <c r="I2" i="20"/>
  <c r="R3" i="19"/>
  <c r="S3" i="19"/>
  <c r="R4" i="19"/>
  <c r="S4" i="19"/>
  <c r="R5" i="19"/>
  <c r="S5" i="19"/>
  <c r="R6" i="19"/>
  <c r="S6" i="19"/>
  <c r="R7" i="19"/>
  <c r="S7" i="19"/>
  <c r="R8" i="19"/>
  <c r="S8" i="19"/>
  <c r="R9" i="19"/>
  <c r="S9" i="19"/>
  <c r="R10" i="19"/>
  <c r="S10" i="19"/>
  <c r="R11" i="19"/>
  <c r="S11" i="19"/>
  <c r="R12" i="19"/>
  <c r="S12" i="19"/>
  <c r="R13" i="19"/>
  <c r="S13" i="19"/>
  <c r="R14" i="19"/>
  <c r="S14" i="19"/>
  <c r="R15" i="19"/>
  <c r="S15" i="19"/>
  <c r="R16" i="19"/>
  <c r="S16" i="19"/>
  <c r="R17" i="19"/>
  <c r="S17" i="19"/>
  <c r="R18" i="19"/>
  <c r="S18" i="19"/>
  <c r="R19" i="19"/>
  <c r="S19" i="19"/>
  <c r="R20" i="19"/>
  <c r="S20" i="19"/>
  <c r="R21" i="19"/>
  <c r="S21" i="19"/>
  <c r="R22" i="19"/>
  <c r="S22" i="19"/>
  <c r="R23" i="19"/>
  <c r="S23" i="19"/>
  <c r="R24" i="19"/>
  <c r="S24" i="19"/>
  <c r="R25" i="19"/>
  <c r="S25" i="19"/>
  <c r="R26" i="19"/>
  <c r="S26" i="19"/>
  <c r="R27" i="19"/>
  <c r="S27" i="19"/>
  <c r="R28" i="19"/>
  <c r="S28" i="19"/>
  <c r="R29" i="19"/>
  <c r="S29" i="19"/>
  <c r="R30" i="19"/>
  <c r="S30" i="19"/>
  <c r="R31" i="19"/>
  <c r="S31" i="19"/>
  <c r="R32" i="19"/>
  <c r="S32" i="19"/>
  <c r="R33" i="19"/>
  <c r="S33" i="19"/>
  <c r="R34" i="19"/>
  <c r="S34" i="19"/>
  <c r="R35" i="19"/>
  <c r="S35" i="19"/>
  <c r="R36" i="19"/>
  <c r="S36" i="19"/>
  <c r="R37" i="19"/>
  <c r="S37" i="19"/>
  <c r="R38" i="19"/>
  <c r="S38" i="19"/>
  <c r="R39" i="19"/>
  <c r="S39" i="19"/>
  <c r="R40" i="19"/>
  <c r="S40" i="19"/>
  <c r="R41" i="19"/>
  <c r="S41" i="19"/>
  <c r="R42" i="19"/>
  <c r="S42" i="19"/>
  <c r="R43" i="19"/>
  <c r="S43" i="19"/>
  <c r="R44" i="19"/>
  <c r="S44" i="19"/>
  <c r="R45" i="19"/>
  <c r="S45" i="19"/>
  <c r="R46" i="19"/>
  <c r="S46" i="19"/>
  <c r="R47" i="19"/>
  <c r="S47" i="19"/>
  <c r="R48" i="19"/>
  <c r="S48" i="19"/>
  <c r="R49" i="19"/>
  <c r="S49" i="19"/>
  <c r="R50" i="19"/>
  <c r="S50" i="19"/>
  <c r="R51" i="19"/>
  <c r="S51" i="19"/>
  <c r="R52" i="19"/>
  <c r="S52" i="19"/>
  <c r="R53" i="19"/>
  <c r="S53" i="19"/>
  <c r="R2" i="19"/>
  <c r="S2" i="19" s="1"/>
  <c r="P2" i="19"/>
  <c r="O2" i="19"/>
  <c r="O3" i="19"/>
  <c r="P3" i="19"/>
  <c r="O4" i="19"/>
  <c r="P4" i="19"/>
  <c r="O5" i="19"/>
  <c r="P5" i="19"/>
  <c r="O6" i="19"/>
  <c r="P6" i="19"/>
  <c r="O7" i="19"/>
  <c r="P7" i="19"/>
  <c r="O8" i="19"/>
  <c r="P8" i="19"/>
  <c r="O9" i="19"/>
  <c r="P9" i="19"/>
  <c r="O10" i="19"/>
  <c r="P10" i="19"/>
  <c r="O11" i="19"/>
  <c r="P11" i="19"/>
  <c r="O12" i="19"/>
  <c r="P12" i="19"/>
  <c r="O13" i="19"/>
  <c r="P13" i="19"/>
  <c r="O14" i="19"/>
  <c r="P14" i="19"/>
  <c r="O15" i="19"/>
  <c r="P15" i="19"/>
  <c r="O16" i="19"/>
  <c r="P16" i="19"/>
  <c r="O17" i="19"/>
  <c r="P17" i="19"/>
  <c r="O18" i="19"/>
  <c r="P18" i="19"/>
  <c r="O19" i="19"/>
  <c r="P19" i="19"/>
  <c r="O20" i="19"/>
  <c r="P20" i="19"/>
  <c r="O21" i="19"/>
  <c r="P21" i="19"/>
  <c r="O22" i="19"/>
  <c r="P22" i="19"/>
  <c r="O23" i="19"/>
  <c r="P23" i="19"/>
  <c r="O24" i="19"/>
  <c r="P24" i="19"/>
  <c r="O25" i="19"/>
  <c r="P25" i="19"/>
  <c r="O26" i="19"/>
  <c r="P26" i="19"/>
  <c r="O27" i="19"/>
  <c r="P27" i="19"/>
  <c r="O28" i="19"/>
  <c r="P28" i="19"/>
  <c r="O29" i="19"/>
  <c r="P29" i="19"/>
  <c r="O30" i="19"/>
  <c r="P30" i="19"/>
  <c r="O31" i="19"/>
  <c r="P31" i="19"/>
  <c r="O32" i="19"/>
  <c r="P32" i="19"/>
  <c r="O33" i="19"/>
  <c r="P33" i="19"/>
  <c r="O34" i="19"/>
  <c r="P34" i="19"/>
  <c r="O35" i="19"/>
  <c r="P35" i="19"/>
  <c r="O36" i="19"/>
  <c r="P36" i="19"/>
  <c r="O37" i="19"/>
  <c r="P37" i="19"/>
  <c r="O38" i="19"/>
  <c r="P38" i="19"/>
  <c r="O39" i="19"/>
  <c r="P39" i="19"/>
  <c r="O40" i="19"/>
  <c r="P40" i="19"/>
  <c r="O41" i="19"/>
  <c r="P41" i="19"/>
  <c r="O42" i="19"/>
  <c r="P42" i="19"/>
  <c r="O43" i="19"/>
  <c r="P43" i="19"/>
  <c r="O44" i="19"/>
  <c r="P44" i="19"/>
  <c r="O45" i="19"/>
  <c r="P45" i="19"/>
  <c r="O46" i="19"/>
  <c r="P46" i="19"/>
  <c r="O47" i="19"/>
  <c r="P47" i="19"/>
  <c r="O48" i="19"/>
  <c r="P48" i="19"/>
  <c r="O49" i="19"/>
  <c r="P49" i="19"/>
  <c r="O50" i="19"/>
  <c r="P50" i="19"/>
  <c r="O51" i="19"/>
  <c r="P51" i="19"/>
  <c r="O52" i="19"/>
  <c r="P52" i="19"/>
  <c r="O53" i="19"/>
  <c r="P53" i="19"/>
  <c r="L3" i="19"/>
  <c r="M3" i="19"/>
  <c r="L4" i="19"/>
  <c r="M4" i="19"/>
  <c r="L5" i="19"/>
  <c r="M5" i="19"/>
  <c r="L6" i="19"/>
  <c r="M6" i="19"/>
  <c r="L7" i="19"/>
  <c r="M7" i="19"/>
  <c r="L8" i="19"/>
  <c r="M8" i="19"/>
  <c r="L9" i="19"/>
  <c r="M9" i="19"/>
  <c r="L10" i="19"/>
  <c r="M10" i="19"/>
  <c r="L11" i="19"/>
  <c r="M11" i="19"/>
  <c r="L12" i="19"/>
  <c r="M12" i="19"/>
  <c r="L13" i="19"/>
  <c r="M13" i="19"/>
  <c r="L14" i="19"/>
  <c r="M14" i="19"/>
  <c r="L15" i="19"/>
  <c r="M15" i="19"/>
  <c r="L16" i="19"/>
  <c r="M16" i="19"/>
  <c r="L17" i="19"/>
  <c r="M17" i="19"/>
  <c r="L18" i="19"/>
  <c r="M18" i="19"/>
  <c r="L19" i="19"/>
  <c r="M19" i="19"/>
  <c r="L20" i="19"/>
  <c r="M20" i="19"/>
  <c r="L21" i="19"/>
  <c r="M21" i="19"/>
  <c r="L22" i="19"/>
  <c r="M22" i="19"/>
  <c r="L23" i="19"/>
  <c r="M23" i="19"/>
  <c r="L24" i="19"/>
  <c r="M24" i="19"/>
  <c r="L25" i="19"/>
  <c r="M25" i="19"/>
  <c r="L26" i="19"/>
  <c r="M26" i="19"/>
  <c r="L27" i="19"/>
  <c r="M27" i="19"/>
  <c r="L28" i="19"/>
  <c r="M28" i="19"/>
  <c r="L29" i="19"/>
  <c r="M29" i="19"/>
  <c r="L30" i="19"/>
  <c r="M30" i="19"/>
  <c r="L31" i="19"/>
  <c r="M31" i="19"/>
  <c r="L32" i="19"/>
  <c r="M32" i="19"/>
  <c r="L33" i="19"/>
  <c r="M33" i="19"/>
  <c r="L34" i="19"/>
  <c r="M34" i="19"/>
  <c r="L35" i="19"/>
  <c r="M35" i="19"/>
  <c r="L36" i="19"/>
  <c r="M36" i="19"/>
  <c r="L37" i="19"/>
  <c r="M37" i="19"/>
  <c r="L38" i="19"/>
  <c r="M38" i="19"/>
  <c r="L39" i="19"/>
  <c r="M39" i="19"/>
  <c r="L40" i="19"/>
  <c r="M40" i="19"/>
  <c r="L41" i="19"/>
  <c r="M41" i="19"/>
  <c r="L42" i="19"/>
  <c r="M42" i="19"/>
  <c r="L43" i="19"/>
  <c r="M43" i="19"/>
  <c r="L44" i="19"/>
  <c r="M44" i="19"/>
  <c r="L45" i="19"/>
  <c r="M45" i="19"/>
  <c r="L46" i="19"/>
  <c r="M46" i="19"/>
  <c r="L47" i="19"/>
  <c r="M47" i="19"/>
  <c r="L48" i="19"/>
  <c r="M48" i="19"/>
  <c r="L49" i="19"/>
  <c r="M49" i="19"/>
  <c r="L50" i="19"/>
  <c r="M50" i="19"/>
  <c r="L51" i="19"/>
  <c r="M51" i="19"/>
  <c r="L52" i="19"/>
  <c r="M52" i="19"/>
  <c r="L53" i="19"/>
  <c r="M53" i="19"/>
  <c r="L2" i="19"/>
  <c r="M2" i="19" s="1"/>
  <c r="I3" i="19"/>
  <c r="J3" i="19"/>
  <c r="I4" i="19"/>
  <c r="J4" i="19"/>
  <c r="I5" i="19"/>
  <c r="J5" i="19"/>
  <c r="I6" i="19"/>
  <c r="J6" i="19"/>
  <c r="I7" i="19"/>
  <c r="J7" i="19"/>
  <c r="I8" i="19"/>
  <c r="J8" i="19"/>
  <c r="I9" i="19"/>
  <c r="J9" i="19"/>
  <c r="I10" i="19"/>
  <c r="J10" i="19"/>
  <c r="I11" i="19"/>
  <c r="J11" i="19"/>
  <c r="I12" i="19"/>
  <c r="J12" i="19"/>
  <c r="I13" i="19"/>
  <c r="J13" i="19"/>
  <c r="I14" i="19"/>
  <c r="J14" i="19"/>
  <c r="I15" i="19"/>
  <c r="J15" i="19"/>
  <c r="I16" i="19"/>
  <c r="J16" i="19"/>
  <c r="I17" i="19"/>
  <c r="J17" i="19"/>
  <c r="I18" i="19"/>
  <c r="J18" i="19"/>
  <c r="I19" i="19"/>
  <c r="J19" i="19"/>
  <c r="I20" i="19"/>
  <c r="J20" i="19"/>
  <c r="I21" i="19"/>
  <c r="J21" i="19"/>
  <c r="I22" i="19"/>
  <c r="J22" i="19"/>
  <c r="I23" i="19"/>
  <c r="J23" i="19"/>
  <c r="I24" i="19"/>
  <c r="J24" i="19"/>
  <c r="I25" i="19"/>
  <c r="J25" i="19"/>
  <c r="I26" i="19"/>
  <c r="J26" i="19"/>
  <c r="I27" i="19"/>
  <c r="J27" i="19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I37" i="19"/>
  <c r="J37" i="19"/>
  <c r="I38" i="19"/>
  <c r="J38" i="19"/>
  <c r="I39" i="19"/>
  <c r="J39" i="19"/>
  <c r="I40" i="19"/>
  <c r="J40" i="19"/>
  <c r="I41" i="19"/>
  <c r="J41" i="19"/>
  <c r="I42" i="19"/>
  <c r="J42" i="19"/>
  <c r="I43" i="19"/>
  <c r="J43" i="19"/>
  <c r="I44" i="19"/>
  <c r="J44" i="19"/>
  <c r="I45" i="19"/>
  <c r="J45" i="19"/>
  <c r="I46" i="19"/>
  <c r="J46" i="19"/>
  <c r="I47" i="19"/>
  <c r="J47" i="19"/>
  <c r="I48" i="19"/>
  <c r="J48" i="19"/>
  <c r="I49" i="19"/>
  <c r="J49" i="19"/>
  <c r="I50" i="19"/>
  <c r="J50" i="19"/>
  <c r="I51" i="19"/>
  <c r="J51" i="19"/>
  <c r="I52" i="19"/>
  <c r="J52" i="19"/>
  <c r="I53" i="19"/>
  <c r="J53" i="19"/>
  <c r="J2" i="19"/>
  <c r="I2" i="19"/>
  <c r="R3" i="18"/>
  <c r="S3" i="18"/>
  <c r="R4" i="18"/>
  <c r="S4" i="18"/>
  <c r="R5" i="18"/>
  <c r="S5" i="18"/>
  <c r="R6" i="18"/>
  <c r="S6" i="18"/>
  <c r="R7" i="18"/>
  <c r="S7" i="18"/>
  <c r="R2" i="18"/>
  <c r="S2" i="18" s="1"/>
  <c r="O3" i="18"/>
  <c r="P3" i="18"/>
  <c r="O4" i="18"/>
  <c r="P4" i="18"/>
  <c r="O5" i="18"/>
  <c r="P5" i="18"/>
  <c r="O6" i="18"/>
  <c r="P6" i="18"/>
  <c r="O7" i="18"/>
  <c r="P7" i="18"/>
  <c r="O2" i="18"/>
  <c r="P2" i="18" s="1"/>
  <c r="L2" i="18"/>
  <c r="L3" i="18"/>
  <c r="M3" i="18"/>
  <c r="L4" i="18"/>
  <c r="M4" i="18"/>
  <c r="L5" i="18"/>
  <c r="M5" i="18"/>
  <c r="L6" i="18"/>
  <c r="M6" i="18"/>
  <c r="L7" i="18"/>
  <c r="M7" i="18"/>
  <c r="M2" i="18"/>
  <c r="I3" i="18"/>
  <c r="J3" i="18"/>
  <c r="I4" i="18"/>
  <c r="J4" i="18"/>
  <c r="I5" i="18"/>
  <c r="J5" i="18"/>
  <c r="I6" i="18"/>
  <c r="J6" i="18"/>
  <c r="I7" i="18"/>
  <c r="J7" i="18"/>
  <c r="J2" i="18"/>
  <c r="I2" i="18"/>
  <c r="R3" i="17"/>
  <c r="S3" i="17"/>
  <c r="R4" i="17"/>
  <c r="S4" i="17"/>
  <c r="R5" i="17"/>
  <c r="S5" i="17"/>
  <c r="R6" i="17"/>
  <c r="S6" i="17"/>
  <c r="R7" i="17"/>
  <c r="S7" i="17"/>
  <c r="R8" i="17"/>
  <c r="S8" i="17"/>
  <c r="R9" i="17"/>
  <c r="S9" i="17"/>
  <c r="R10" i="17"/>
  <c r="S10" i="17"/>
  <c r="R11" i="17"/>
  <c r="S11" i="17"/>
  <c r="R12" i="17"/>
  <c r="S12" i="17"/>
  <c r="R13" i="17"/>
  <c r="S13" i="17"/>
  <c r="R14" i="17"/>
  <c r="S14" i="17"/>
  <c r="R15" i="17"/>
  <c r="S15" i="17"/>
  <c r="R16" i="17"/>
  <c r="S16" i="17"/>
  <c r="R17" i="17"/>
  <c r="S17" i="17"/>
  <c r="R18" i="17"/>
  <c r="S18" i="17"/>
  <c r="R19" i="17"/>
  <c r="S19" i="17"/>
  <c r="R20" i="17"/>
  <c r="S20" i="17"/>
  <c r="R21" i="17"/>
  <c r="S21" i="17"/>
  <c r="R22" i="17"/>
  <c r="S22" i="17"/>
  <c r="R23" i="17"/>
  <c r="S23" i="17"/>
  <c r="R24" i="17"/>
  <c r="S24" i="17"/>
  <c r="R25" i="17"/>
  <c r="S25" i="17"/>
  <c r="R26" i="17"/>
  <c r="S26" i="17"/>
  <c r="R27" i="17"/>
  <c r="S27" i="17"/>
  <c r="R28" i="17"/>
  <c r="S28" i="17"/>
  <c r="R29" i="17"/>
  <c r="S29" i="17"/>
  <c r="R30" i="17"/>
  <c r="S30" i="17"/>
  <c r="R31" i="17"/>
  <c r="S31" i="17"/>
  <c r="R32" i="17"/>
  <c r="S32" i="17"/>
  <c r="R33" i="17"/>
  <c r="S33" i="17"/>
  <c r="R34" i="17"/>
  <c r="S34" i="17"/>
  <c r="R35" i="17"/>
  <c r="S35" i="17"/>
  <c r="R36" i="17"/>
  <c r="S36" i="17"/>
  <c r="R37" i="17"/>
  <c r="S37" i="17"/>
  <c r="R38" i="17"/>
  <c r="S38" i="17"/>
  <c r="R39" i="17"/>
  <c r="S39" i="17"/>
  <c r="R40" i="17"/>
  <c r="S40" i="17"/>
  <c r="R41" i="17"/>
  <c r="S41" i="17"/>
  <c r="R42" i="17"/>
  <c r="S42" i="17"/>
  <c r="R43" i="17"/>
  <c r="S43" i="17"/>
  <c r="R44" i="17"/>
  <c r="S44" i="17"/>
  <c r="R45" i="17"/>
  <c r="S45" i="17"/>
  <c r="R46" i="17"/>
  <c r="S46" i="17"/>
  <c r="R47" i="17"/>
  <c r="S47" i="17"/>
  <c r="R2" i="17"/>
  <c r="S2" i="17" s="1"/>
  <c r="O47" i="17"/>
  <c r="O3" i="17"/>
  <c r="P3" i="17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P47" i="17"/>
  <c r="O2" i="17"/>
  <c r="P2" i="17" s="1"/>
  <c r="L3" i="17"/>
  <c r="M3" i="17"/>
  <c r="L4" i="17"/>
  <c r="M4" i="17"/>
  <c r="L5" i="17"/>
  <c r="M5" i="17"/>
  <c r="L6" i="17"/>
  <c r="M6" i="17"/>
  <c r="L7" i="17"/>
  <c r="M7" i="17"/>
  <c r="L8" i="17"/>
  <c r="M8" i="17"/>
  <c r="L9" i="17"/>
  <c r="M9" i="17"/>
  <c r="L10" i="17"/>
  <c r="M10" i="17"/>
  <c r="L11" i="17"/>
  <c r="M11" i="17"/>
  <c r="L12" i="17"/>
  <c r="M12" i="17"/>
  <c r="L13" i="17"/>
  <c r="M13" i="17"/>
  <c r="L14" i="17"/>
  <c r="M14" i="17"/>
  <c r="L15" i="17"/>
  <c r="M15" i="17"/>
  <c r="L16" i="17"/>
  <c r="M16" i="17"/>
  <c r="L17" i="17"/>
  <c r="M17" i="17"/>
  <c r="L18" i="17"/>
  <c r="M18" i="17"/>
  <c r="L19" i="17"/>
  <c r="M19" i="17"/>
  <c r="L20" i="17"/>
  <c r="M20" i="17"/>
  <c r="L21" i="17"/>
  <c r="M21" i="17"/>
  <c r="L22" i="17"/>
  <c r="M22" i="17"/>
  <c r="L23" i="17"/>
  <c r="M23" i="17"/>
  <c r="L24" i="17"/>
  <c r="M24" i="17"/>
  <c r="L25" i="17"/>
  <c r="M25" i="17"/>
  <c r="L26" i="17"/>
  <c r="M26" i="17"/>
  <c r="L27" i="17"/>
  <c r="M27" i="17"/>
  <c r="L28" i="17"/>
  <c r="M28" i="17"/>
  <c r="L29" i="17"/>
  <c r="M29" i="17"/>
  <c r="L30" i="17"/>
  <c r="M30" i="17"/>
  <c r="L31" i="17"/>
  <c r="M31" i="17"/>
  <c r="L32" i="17"/>
  <c r="M32" i="17"/>
  <c r="L33" i="17"/>
  <c r="M33" i="17"/>
  <c r="L34" i="17"/>
  <c r="M34" i="17"/>
  <c r="L35" i="17"/>
  <c r="M35" i="17"/>
  <c r="L36" i="17"/>
  <c r="M36" i="17"/>
  <c r="L37" i="17"/>
  <c r="M37" i="17"/>
  <c r="L38" i="17"/>
  <c r="M38" i="17"/>
  <c r="L39" i="17"/>
  <c r="M39" i="17"/>
  <c r="L40" i="17"/>
  <c r="M40" i="17"/>
  <c r="L41" i="17"/>
  <c r="M41" i="17"/>
  <c r="L42" i="17"/>
  <c r="M42" i="17"/>
  <c r="L43" i="17"/>
  <c r="M43" i="17"/>
  <c r="L44" i="17"/>
  <c r="M44" i="17"/>
  <c r="L45" i="17"/>
  <c r="M45" i="17"/>
  <c r="L46" i="17"/>
  <c r="M46" i="17"/>
  <c r="L47" i="17"/>
  <c r="M47" i="17"/>
  <c r="L2" i="17"/>
  <c r="M2" i="17" s="1"/>
  <c r="I3" i="17"/>
  <c r="J3" i="17"/>
  <c r="I4" i="17"/>
  <c r="J4" i="17"/>
  <c r="I5" i="17"/>
  <c r="J5" i="17"/>
  <c r="I6" i="17"/>
  <c r="J6" i="17"/>
  <c r="I7" i="17"/>
  <c r="J7" i="17"/>
  <c r="I8" i="17"/>
  <c r="J8" i="17"/>
  <c r="I9" i="17"/>
  <c r="J9" i="17"/>
  <c r="I10" i="17"/>
  <c r="J10" i="17"/>
  <c r="I11" i="17"/>
  <c r="J11" i="17"/>
  <c r="I12" i="17"/>
  <c r="J12" i="17"/>
  <c r="I13" i="17"/>
  <c r="J13" i="17"/>
  <c r="I14" i="17"/>
  <c r="J14" i="17"/>
  <c r="I15" i="17"/>
  <c r="J15" i="17"/>
  <c r="I16" i="17"/>
  <c r="J16" i="17"/>
  <c r="I17" i="17"/>
  <c r="J17" i="17"/>
  <c r="I18" i="17"/>
  <c r="J18" i="17"/>
  <c r="I19" i="17"/>
  <c r="J19" i="17"/>
  <c r="I20" i="17"/>
  <c r="J20" i="17"/>
  <c r="I21" i="17"/>
  <c r="J21" i="17"/>
  <c r="I22" i="17"/>
  <c r="J22" i="17"/>
  <c r="I23" i="17"/>
  <c r="J23" i="17"/>
  <c r="I24" i="17"/>
  <c r="J24" i="17"/>
  <c r="I25" i="17"/>
  <c r="J25" i="17"/>
  <c r="I26" i="17"/>
  <c r="J26" i="17"/>
  <c r="I27" i="17"/>
  <c r="J27" i="17"/>
  <c r="I28" i="17"/>
  <c r="J28" i="17"/>
  <c r="I29" i="17"/>
  <c r="J29" i="17"/>
  <c r="I30" i="17"/>
  <c r="J30" i="17"/>
  <c r="I31" i="17"/>
  <c r="J31" i="17"/>
  <c r="I32" i="17"/>
  <c r="J32" i="17"/>
  <c r="I33" i="17"/>
  <c r="J33" i="17"/>
  <c r="I34" i="17"/>
  <c r="J34" i="17"/>
  <c r="I35" i="17"/>
  <c r="J35" i="17"/>
  <c r="I36" i="17"/>
  <c r="J36" i="17"/>
  <c r="I37" i="17"/>
  <c r="J37" i="17"/>
  <c r="I38" i="17"/>
  <c r="J38" i="17"/>
  <c r="I39" i="17"/>
  <c r="J39" i="17"/>
  <c r="I40" i="17"/>
  <c r="J40" i="17"/>
  <c r="I41" i="17"/>
  <c r="J41" i="17"/>
  <c r="I42" i="17"/>
  <c r="J42" i="17"/>
  <c r="I43" i="17"/>
  <c r="J43" i="17"/>
  <c r="I44" i="17"/>
  <c r="J44" i="17"/>
  <c r="I45" i="17"/>
  <c r="J45" i="17"/>
  <c r="I46" i="17"/>
  <c r="J46" i="17"/>
  <c r="I47" i="17"/>
  <c r="J47" i="17"/>
  <c r="I2" i="17"/>
  <c r="J2" i="17" s="1"/>
  <c r="R59" i="16"/>
  <c r="S59" i="16"/>
  <c r="R60" i="16"/>
  <c r="S60" i="16"/>
  <c r="R61" i="16"/>
  <c r="S61" i="16"/>
  <c r="R62" i="16"/>
  <c r="S62" i="16"/>
  <c r="R63" i="16"/>
  <c r="S63" i="16"/>
  <c r="R64" i="16"/>
  <c r="S64" i="16"/>
  <c r="R65" i="16"/>
  <c r="S65" i="16"/>
  <c r="R66" i="16"/>
  <c r="S66" i="16"/>
  <c r="R67" i="16"/>
  <c r="S67" i="16"/>
  <c r="R68" i="16"/>
  <c r="S68" i="16"/>
  <c r="R69" i="16"/>
  <c r="S69" i="16"/>
  <c r="R70" i="16"/>
  <c r="S70" i="16"/>
  <c r="R71" i="16"/>
  <c r="S71" i="16"/>
  <c r="R72" i="16"/>
  <c r="S72" i="16"/>
  <c r="R73" i="16"/>
  <c r="S73" i="16"/>
  <c r="R74" i="16"/>
  <c r="S74" i="16"/>
  <c r="R75" i="16"/>
  <c r="S75" i="16"/>
  <c r="R76" i="16"/>
  <c r="S76" i="16"/>
  <c r="R77" i="16"/>
  <c r="S77" i="16"/>
  <c r="R78" i="16"/>
  <c r="S78" i="16"/>
  <c r="R79" i="16"/>
  <c r="S79" i="16"/>
  <c r="R80" i="16"/>
  <c r="S80" i="16"/>
  <c r="R81" i="16"/>
  <c r="S81" i="16"/>
  <c r="R82" i="16"/>
  <c r="S82" i="16"/>
  <c r="R83" i="16"/>
  <c r="S83" i="16"/>
  <c r="R84" i="16"/>
  <c r="S84" i="16"/>
  <c r="R85" i="16"/>
  <c r="S85" i="16"/>
  <c r="R86" i="16"/>
  <c r="S86" i="16"/>
  <c r="R87" i="16"/>
  <c r="S87" i="16"/>
  <c r="R88" i="16"/>
  <c r="S88" i="16"/>
  <c r="R89" i="16"/>
  <c r="S89" i="16"/>
  <c r="O59" i="16"/>
  <c r="P59" i="16"/>
  <c r="O60" i="16"/>
  <c r="P60" i="16"/>
  <c r="O61" i="16"/>
  <c r="P61" i="16"/>
  <c r="O62" i="16"/>
  <c r="P62" i="16"/>
  <c r="O63" i="16"/>
  <c r="P63" i="16"/>
  <c r="O64" i="16"/>
  <c r="P64" i="16"/>
  <c r="O65" i="16"/>
  <c r="P65" i="16"/>
  <c r="O66" i="16"/>
  <c r="P66" i="16"/>
  <c r="O67" i="16"/>
  <c r="P67" i="16"/>
  <c r="O68" i="16"/>
  <c r="P68" i="16"/>
  <c r="O69" i="16"/>
  <c r="P69" i="16"/>
  <c r="O70" i="16"/>
  <c r="P70" i="16"/>
  <c r="O71" i="16"/>
  <c r="P71" i="16"/>
  <c r="O72" i="16"/>
  <c r="P72" i="16"/>
  <c r="O73" i="16"/>
  <c r="P73" i="16"/>
  <c r="O74" i="16"/>
  <c r="P74" i="16"/>
  <c r="O75" i="16"/>
  <c r="P75" i="16"/>
  <c r="O76" i="16"/>
  <c r="P76" i="16"/>
  <c r="O77" i="16"/>
  <c r="P77" i="16"/>
  <c r="O78" i="16"/>
  <c r="P78" i="16"/>
  <c r="O79" i="16"/>
  <c r="P79" i="16"/>
  <c r="O80" i="16"/>
  <c r="P80" i="16"/>
  <c r="O81" i="16"/>
  <c r="P81" i="16"/>
  <c r="O82" i="16"/>
  <c r="P82" i="16"/>
  <c r="O83" i="16"/>
  <c r="P83" i="16"/>
  <c r="O84" i="16"/>
  <c r="P84" i="16"/>
  <c r="O85" i="16"/>
  <c r="P85" i="16"/>
  <c r="O86" i="16"/>
  <c r="P86" i="16"/>
  <c r="O87" i="16"/>
  <c r="P87" i="16"/>
  <c r="O88" i="16"/>
  <c r="P88" i="16"/>
  <c r="O89" i="16"/>
  <c r="P89" i="16"/>
  <c r="R58" i="16"/>
  <c r="S58" i="16" s="1"/>
  <c r="R5" i="16"/>
  <c r="S5" i="16"/>
  <c r="R6" i="16"/>
  <c r="S6" i="16"/>
  <c r="R7" i="16"/>
  <c r="S7" i="16"/>
  <c r="R8" i="16"/>
  <c r="S8" i="16"/>
  <c r="R9" i="16"/>
  <c r="S9" i="16"/>
  <c r="R10" i="16"/>
  <c r="S10" i="16"/>
  <c r="R11" i="16"/>
  <c r="S11" i="16"/>
  <c r="R12" i="16"/>
  <c r="S12" i="16"/>
  <c r="R13" i="16"/>
  <c r="S13" i="16"/>
  <c r="R14" i="16"/>
  <c r="S14" i="16"/>
  <c r="R15" i="16"/>
  <c r="S15" i="16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R33" i="16"/>
  <c r="S33" i="16"/>
  <c r="R34" i="16"/>
  <c r="S34" i="16"/>
  <c r="R35" i="16"/>
  <c r="S35" i="16"/>
  <c r="R36" i="16"/>
  <c r="S36" i="16"/>
  <c r="R37" i="16"/>
  <c r="S37" i="16"/>
  <c r="R38" i="16"/>
  <c r="S38" i="16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R46" i="16"/>
  <c r="S46" i="16"/>
  <c r="R47" i="16"/>
  <c r="S47" i="16"/>
  <c r="R48" i="16"/>
  <c r="S48" i="16"/>
  <c r="R49" i="16"/>
  <c r="S49" i="16"/>
  <c r="R50" i="16"/>
  <c r="S50" i="16"/>
  <c r="R51" i="16"/>
  <c r="S51" i="16"/>
  <c r="R52" i="16"/>
  <c r="S52" i="16"/>
  <c r="R53" i="16"/>
  <c r="S53" i="16"/>
  <c r="R55" i="16"/>
  <c r="S55" i="16"/>
  <c r="R4" i="16"/>
  <c r="S4" i="16" s="1"/>
  <c r="O2" i="16"/>
  <c r="O3" i="16"/>
  <c r="P3" i="16"/>
  <c r="O4" i="16"/>
  <c r="P4" i="16"/>
  <c r="O5" i="16"/>
  <c r="P5" i="16"/>
  <c r="O6" i="16"/>
  <c r="P6" i="16"/>
  <c r="O7" i="16"/>
  <c r="P7" i="16"/>
  <c r="O8" i="16"/>
  <c r="P8" i="16"/>
  <c r="O9" i="16"/>
  <c r="P9" i="16"/>
  <c r="O10" i="16"/>
  <c r="P10" i="16"/>
  <c r="O11" i="16"/>
  <c r="P11" i="16"/>
  <c r="O12" i="16"/>
  <c r="P12" i="16"/>
  <c r="O13" i="16"/>
  <c r="P13" i="16"/>
  <c r="O14" i="16"/>
  <c r="P14" i="16"/>
  <c r="O15" i="16"/>
  <c r="P15" i="16"/>
  <c r="O16" i="16"/>
  <c r="P16" i="16"/>
  <c r="O17" i="16"/>
  <c r="P17" i="16"/>
  <c r="O18" i="16"/>
  <c r="P18" i="16"/>
  <c r="O19" i="16"/>
  <c r="P19" i="16"/>
  <c r="O20" i="16"/>
  <c r="P20" i="16"/>
  <c r="O21" i="16"/>
  <c r="P21" i="16"/>
  <c r="O22" i="16"/>
  <c r="P22" i="16"/>
  <c r="O23" i="16"/>
  <c r="P23" i="16"/>
  <c r="O24" i="16"/>
  <c r="P24" i="16"/>
  <c r="O25" i="16"/>
  <c r="P25" i="16"/>
  <c r="O26" i="16"/>
  <c r="P26" i="16"/>
  <c r="O27" i="16"/>
  <c r="P27" i="16"/>
  <c r="O28" i="16"/>
  <c r="P28" i="16"/>
  <c r="O29" i="16"/>
  <c r="P29" i="16"/>
  <c r="O30" i="16"/>
  <c r="P30" i="16"/>
  <c r="O31" i="16"/>
  <c r="P31" i="16"/>
  <c r="O32" i="16"/>
  <c r="P32" i="16"/>
  <c r="O33" i="16"/>
  <c r="P33" i="16"/>
  <c r="O34" i="16"/>
  <c r="P34" i="16"/>
  <c r="O35" i="16"/>
  <c r="P35" i="16"/>
  <c r="O36" i="16"/>
  <c r="P36" i="16"/>
  <c r="O37" i="16"/>
  <c r="P37" i="16"/>
  <c r="O38" i="16"/>
  <c r="P38" i="16"/>
  <c r="O39" i="16"/>
  <c r="P39" i="16"/>
  <c r="O40" i="16"/>
  <c r="P40" i="16"/>
  <c r="O41" i="16"/>
  <c r="P41" i="16"/>
  <c r="O42" i="16"/>
  <c r="P42" i="16"/>
  <c r="O43" i="16"/>
  <c r="P43" i="16"/>
  <c r="O44" i="16"/>
  <c r="P44" i="16"/>
  <c r="O45" i="16"/>
  <c r="P45" i="16"/>
  <c r="O46" i="16"/>
  <c r="P46" i="16"/>
  <c r="O47" i="16"/>
  <c r="P47" i="16"/>
  <c r="O48" i="16"/>
  <c r="P48" i="16"/>
  <c r="O49" i="16"/>
  <c r="P49" i="16"/>
  <c r="O50" i="16"/>
  <c r="P50" i="16"/>
  <c r="O51" i="16"/>
  <c r="P51" i="16"/>
  <c r="O52" i="16"/>
  <c r="P52" i="16"/>
  <c r="O53" i="16"/>
  <c r="P53" i="16"/>
  <c r="O54" i="16"/>
  <c r="P54" i="16"/>
  <c r="O55" i="16"/>
  <c r="P55" i="16"/>
  <c r="O56" i="16"/>
  <c r="P56" i="16"/>
  <c r="O57" i="16"/>
  <c r="P57" i="16"/>
  <c r="P2" i="16"/>
  <c r="O58" i="16"/>
  <c r="P58" i="16" s="1"/>
  <c r="L59" i="16"/>
  <c r="M59" i="16"/>
  <c r="L60" i="16"/>
  <c r="M60" i="16"/>
  <c r="L61" i="16"/>
  <c r="M61" i="16"/>
  <c r="L62" i="16"/>
  <c r="M62" i="16"/>
  <c r="L63" i="16"/>
  <c r="M63" i="16"/>
  <c r="L64" i="16"/>
  <c r="M64" i="16"/>
  <c r="L65" i="16"/>
  <c r="M65" i="16"/>
  <c r="L66" i="16"/>
  <c r="M66" i="16"/>
  <c r="L67" i="16"/>
  <c r="M67" i="16"/>
  <c r="L68" i="16"/>
  <c r="M68" i="16"/>
  <c r="L69" i="16"/>
  <c r="M69" i="16"/>
  <c r="L70" i="16"/>
  <c r="M70" i="16"/>
  <c r="L71" i="16"/>
  <c r="M71" i="16"/>
  <c r="L72" i="16"/>
  <c r="M72" i="16"/>
  <c r="L73" i="16"/>
  <c r="M73" i="16"/>
  <c r="L74" i="16"/>
  <c r="M74" i="16"/>
  <c r="L75" i="16"/>
  <c r="M75" i="16"/>
  <c r="L76" i="16"/>
  <c r="M76" i="16"/>
  <c r="L77" i="16"/>
  <c r="M77" i="16"/>
  <c r="L78" i="16"/>
  <c r="M78" i="16"/>
  <c r="L79" i="16"/>
  <c r="M79" i="16"/>
  <c r="L80" i="16"/>
  <c r="M80" i="16"/>
  <c r="L81" i="16"/>
  <c r="M81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58" i="16"/>
  <c r="M58" i="16" s="1"/>
  <c r="L3" i="16"/>
  <c r="M3" i="16"/>
  <c r="L4" i="16"/>
  <c r="M4" i="16"/>
  <c r="L5" i="16"/>
  <c r="M5" i="16"/>
  <c r="L6" i="16"/>
  <c r="M6" i="16"/>
  <c r="L7" i="16"/>
  <c r="M7" i="16"/>
  <c r="L8" i="16"/>
  <c r="M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L21" i="16"/>
  <c r="M21" i="16"/>
  <c r="L22" i="16"/>
  <c r="M22" i="16"/>
  <c r="L23" i="16"/>
  <c r="M23" i="16"/>
  <c r="L24" i="16"/>
  <c r="M24" i="16"/>
  <c r="L25" i="16"/>
  <c r="M25" i="16"/>
  <c r="L26" i="16"/>
  <c r="M26" i="16"/>
  <c r="L27" i="16"/>
  <c r="M27" i="16"/>
  <c r="L28" i="16"/>
  <c r="M28" i="16"/>
  <c r="L29" i="16"/>
  <c r="M29" i="16"/>
  <c r="L30" i="16"/>
  <c r="M30" i="16"/>
  <c r="L31" i="16"/>
  <c r="M31" i="16"/>
  <c r="L32" i="16"/>
  <c r="M32" i="16"/>
  <c r="L33" i="16"/>
  <c r="M33" i="16"/>
  <c r="L34" i="16"/>
  <c r="M34" i="16"/>
  <c r="L35" i="16"/>
  <c r="M35" i="16"/>
  <c r="L36" i="16"/>
  <c r="M36" i="16"/>
  <c r="L37" i="16"/>
  <c r="M37" i="16"/>
  <c r="L38" i="16"/>
  <c r="M38" i="16"/>
  <c r="L39" i="16"/>
  <c r="M39" i="16"/>
  <c r="L40" i="16"/>
  <c r="M40" i="16"/>
  <c r="L41" i="16"/>
  <c r="M41" i="16"/>
  <c r="L42" i="16"/>
  <c r="M42" i="16"/>
  <c r="L43" i="16"/>
  <c r="M43" i="16"/>
  <c r="L44" i="16"/>
  <c r="M44" i="16"/>
  <c r="L45" i="16"/>
  <c r="M45" i="16"/>
  <c r="L46" i="16"/>
  <c r="M46" i="16"/>
  <c r="L47" i="16"/>
  <c r="M47" i="16"/>
  <c r="L48" i="16"/>
  <c r="M48" i="16"/>
  <c r="L49" i="16"/>
  <c r="M49" i="16"/>
  <c r="L50" i="16"/>
  <c r="M50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7" i="16"/>
  <c r="M57" i="16"/>
  <c r="L2" i="16"/>
  <c r="M2" i="16" s="1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58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2" i="16"/>
</calcChain>
</file>

<file path=xl/sharedStrings.xml><?xml version="1.0" encoding="utf-8"?>
<sst xmlns="http://schemas.openxmlformats.org/spreadsheetml/2006/main" count="1758" uniqueCount="292">
  <si>
    <t>GSE</t>
  </si>
  <si>
    <t>Certicamara</t>
  </si>
  <si>
    <t>Camerfirma</t>
  </si>
  <si>
    <t>Olimpia</t>
  </si>
  <si>
    <t>L1- S1</t>
  </si>
  <si>
    <t>X</t>
  </si>
  <si>
    <t>L1- S2</t>
  </si>
  <si>
    <t>NO</t>
  </si>
  <si>
    <t>L1- S3</t>
  </si>
  <si>
    <t>DESIERTO</t>
  </si>
  <si>
    <t>L1- S4</t>
  </si>
  <si>
    <t>L1- S5</t>
  </si>
  <si>
    <t>L2</t>
  </si>
  <si>
    <r>
      <rPr>
        <sz val="20"/>
        <color theme="1"/>
        <rFont val="Geomanist Light"/>
      </rPr>
      <t xml:space="preserve">Para el segmento </t>
    </r>
    <r>
      <rPr>
        <b/>
        <sz val="20"/>
        <color theme="1"/>
        <rFont val="Geomanist Light"/>
      </rPr>
      <t>1</t>
    </r>
    <r>
      <rPr>
        <sz val="20"/>
        <color theme="1"/>
        <rFont val="Geomanist Light"/>
      </rPr>
      <t xml:space="preserve"> y </t>
    </r>
    <r>
      <rPr>
        <b/>
        <sz val="20"/>
        <color theme="1"/>
        <rFont val="Geomanist Light"/>
      </rPr>
      <t>4</t>
    </r>
    <r>
      <rPr>
        <sz val="20"/>
        <color theme="1"/>
        <rFont val="Geomanist Light"/>
      </rPr>
      <t xml:space="preserve"> del lote </t>
    </r>
    <r>
      <rPr>
        <b/>
        <sz val="20"/>
        <color theme="1"/>
        <rFont val="Geomanist Light"/>
      </rPr>
      <t>1</t>
    </r>
    <r>
      <rPr>
        <sz val="20"/>
        <color theme="1"/>
        <rFont val="Geomanist Light"/>
      </rPr>
      <t xml:space="preserve">, si la Entidad Compradora requiere que los certificados de firma digital a adquirir estén homologados por </t>
    </r>
    <r>
      <rPr>
        <b/>
        <sz val="20"/>
        <color rgb="FFFF0000"/>
        <rFont val="Geomanist Light"/>
      </rPr>
      <t>Adobe - Adobe Approved Trust List, AATL</t>
    </r>
    <r>
      <rPr>
        <sz val="20"/>
        <color theme="1"/>
        <rFont val="Geomanist Light"/>
      </rPr>
      <t xml:space="preserve"> y para los certificados de función pública, requiere que el proveedor sea un operador homologado por la administración de </t>
    </r>
    <r>
      <rPr>
        <b/>
        <sz val="20"/>
        <color rgb="FFFF0000"/>
        <rFont val="Geomanist Light"/>
      </rPr>
      <t>SIIF Nación</t>
    </r>
    <r>
      <rPr>
        <sz val="20"/>
        <color theme="1"/>
        <rFont val="Geomanist Light"/>
      </rPr>
      <t xml:space="preserve"> debe tener en cuenta que los valores incrementarán porcentualmente en el simulador de acuerdo con los valores de los códigos </t>
    </r>
    <r>
      <rPr>
        <b/>
        <sz val="20"/>
        <color rgb="FFFF0000"/>
        <rFont val="Geomanist Light"/>
      </rPr>
      <t>AMSEDC-ESP-01 y 02</t>
    </r>
    <r>
      <rPr>
        <sz val="20"/>
        <color theme="1"/>
        <rFont val="Geomanist Light"/>
      </rPr>
      <t>, respectivamente, tal como se indica en las pestañas</t>
    </r>
    <r>
      <rPr>
        <sz val="20"/>
        <color rgb="FFFF0000"/>
        <rFont val="Geomanist Light"/>
      </rPr>
      <t xml:space="preserve"> </t>
    </r>
    <r>
      <rPr>
        <b/>
        <sz val="20"/>
        <color rgb="FFFF0000"/>
        <rFont val="Geomanist Light"/>
      </rPr>
      <t>Lote 1 AATL; Lote 1 SIIF y Lote 1 AATL+SIIF</t>
    </r>
  </si>
  <si>
    <t>CODIGO</t>
  </si>
  <si>
    <t>NOMBRE</t>
  </si>
  <si>
    <t>Característica 1</t>
  </si>
  <si>
    <t>Característica 2</t>
  </si>
  <si>
    <t>Característica 3</t>
  </si>
  <si>
    <t>Característica 4</t>
  </si>
  <si>
    <t>Unidad de facturación</t>
  </si>
  <si>
    <t>GSE SA</t>
  </si>
  <si>
    <t>Certicámara SA</t>
  </si>
  <si>
    <t>Olimpia IT</t>
  </si>
  <si>
    <t>AMSEDC-CD-01-1</t>
  </si>
  <si>
    <t>Certificados de Firma Electrónica Acreditado</t>
  </si>
  <si>
    <t>SEGMENTO 2</t>
  </si>
  <si>
    <t>N/A</t>
  </si>
  <si>
    <t>Todas las zonas</t>
  </si>
  <si>
    <t>Plataforma mes</t>
  </si>
  <si>
    <t>AMSEDC-CD-01-2</t>
  </si>
  <si>
    <t>Transacción</t>
  </si>
  <si>
    <t>AMSEDC-CD-02-1</t>
  </si>
  <si>
    <t>Certificados digitales de persona natural Acreditado</t>
  </si>
  <si>
    <t>SEGMENTO 1 y 4</t>
  </si>
  <si>
    <t>Token físico</t>
  </si>
  <si>
    <t>1 año</t>
  </si>
  <si>
    <t>Zona 1</t>
  </si>
  <si>
    <t>Certificado</t>
  </si>
  <si>
    <t>AMSEDC-CD-02-2</t>
  </si>
  <si>
    <t>Zona 2</t>
  </si>
  <si>
    <t>AMSEDC-CD-02-3</t>
  </si>
  <si>
    <t>Zona 3</t>
  </si>
  <si>
    <t>AMSEDC-CD-02-4</t>
  </si>
  <si>
    <t>Token virtual</t>
  </si>
  <si>
    <t>AMSEDC-CD-02-5</t>
  </si>
  <si>
    <t>2 años</t>
  </si>
  <si>
    <t>AMSEDC-CD-02-6</t>
  </si>
  <si>
    <t>AMSEDC-CD-02-7</t>
  </si>
  <si>
    <t>AMSEDC-CD-02-8</t>
  </si>
  <si>
    <t>AMSEDC-CD-03-1</t>
  </si>
  <si>
    <t>Certificados digitales de profesional titulado Acreditado</t>
  </si>
  <si>
    <t>AMSEDC-CD-03-2</t>
  </si>
  <si>
    <t>AMSEDC-CD-03-3</t>
  </si>
  <si>
    <t>AMSEDC-CD-03-4</t>
  </si>
  <si>
    <t>AMSEDC-CD-03-5</t>
  </si>
  <si>
    <t>AMSEDC-CD-03-6</t>
  </si>
  <si>
    <t>AMSEDC-CD-03-7</t>
  </si>
  <si>
    <t>AMSEDC-CD-03-8</t>
  </si>
  <si>
    <t>AMSEDC-CD-04-1</t>
  </si>
  <si>
    <t xml:space="preserve"> Certificados digitales de persona jurídica acreditado</t>
  </si>
  <si>
    <t>AMSEDC-CD-04-2</t>
  </si>
  <si>
    <t>AMSEDC-CD-04-3</t>
  </si>
  <si>
    <t>AMSEDC-CD-04-4</t>
  </si>
  <si>
    <t>AMSEDC-CD-04-5</t>
  </si>
  <si>
    <t>AMSEDC-CD-04-6</t>
  </si>
  <si>
    <t>AMSEDC-CD-04-7</t>
  </si>
  <si>
    <t>AMSEDC-CD-04-8</t>
  </si>
  <si>
    <t>AMSEDC-CD-05-1</t>
  </si>
  <si>
    <t>Certificados digitales de Representación legal Acreditado</t>
  </si>
  <si>
    <t>AMSEDC-CD-05-2</t>
  </si>
  <si>
    <t>AMSEDC-CD-05-3</t>
  </si>
  <si>
    <t>AMSEDC-CD-05-4</t>
  </si>
  <si>
    <t>AMSEDC-CD-05-5</t>
  </si>
  <si>
    <t>AMSEDC-CD-05-6</t>
  </si>
  <si>
    <t>AMSEDC-CD-05-7</t>
  </si>
  <si>
    <t>AMSEDC-CD-05-8</t>
  </si>
  <si>
    <t>AMSEDC-CD-06-1</t>
  </si>
  <si>
    <t>Certificados digitales de Pertenencia a Empresa Acreditado</t>
  </si>
  <si>
    <t>AMSEDC-CD-06-2</t>
  </si>
  <si>
    <t>AMSEDC-CD-06-3</t>
  </si>
  <si>
    <t>AMSEDC-CD-06-4</t>
  </si>
  <si>
    <t>AMSEDC-CD-06-5</t>
  </si>
  <si>
    <t>AMSEDC-CD-06-6</t>
  </si>
  <si>
    <t>AMSEDC-CD-06-7</t>
  </si>
  <si>
    <t>AMSEDC-CD-06-8</t>
  </si>
  <si>
    <t>AMSEDC-CD-07-1</t>
  </si>
  <si>
    <t>Certificados Digitales de Función Pública Acreditado</t>
  </si>
  <si>
    <t>Token físico o Token virtual</t>
  </si>
  <si>
    <t>AMSEDC-CD-07-2</t>
  </si>
  <si>
    <t>AMSEDC-CD-07-3</t>
  </si>
  <si>
    <t>AMSEDC-CD-07-4</t>
  </si>
  <si>
    <t>AMSEDC-CD-07-5</t>
  </si>
  <si>
    <t>AMSEDC-CD-07-6</t>
  </si>
  <si>
    <t>AMSEDC-CD-09-1</t>
  </si>
  <si>
    <t>Software como Servicio de gestión de Firmas</t>
  </si>
  <si>
    <t>SEGMENTO 4</t>
  </si>
  <si>
    <t>Licencia SaaS</t>
  </si>
  <si>
    <t>Licencia SaaS/Mes</t>
  </si>
  <si>
    <t>AMSEDC-CD-09-2</t>
  </si>
  <si>
    <t>Licencia On Premises</t>
  </si>
  <si>
    <t>Licencia On Premises/Mes</t>
  </si>
  <si>
    <t>AMSEDC-CD-09-3</t>
  </si>
  <si>
    <t>Transacción efectiva (necesario)</t>
  </si>
  <si>
    <t>AMSEDC-CD-10-1</t>
  </si>
  <si>
    <t>Servicio de API de integración</t>
  </si>
  <si>
    <t xml:space="preserve">Valor Licencia mes de API de integración </t>
  </si>
  <si>
    <t>Licencia/Mes</t>
  </si>
  <si>
    <t>AMSEDC-CD-11-1</t>
  </si>
  <si>
    <t>Envío y recepción del mensaje de datos y de documentos electrónicos transferibles</t>
  </si>
  <si>
    <t>SEGMENTO 5</t>
  </si>
  <si>
    <t>Correo electrónico Certificado (1 megabyte)</t>
  </si>
  <si>
    <t>Correo</t>
  </si>
  <si>
    <t>AMSEDC-CD-12-1</t>
  </si>
  <si>
    <t>Estampado Cronológico Acreditado</t>
  </si>
  <si>
    <t>Estampa</t>
  </si>
  <si>
    <t>AMSEDC-CD-12-2</t>
  </si>
  <si>
    <t>AMSEDC-CD-12-3</t>
  </si>
  <si>
    <t>SEGMENTO 3</t>
  </si>
  <si>
    <t>AMSEDC-SAT-1-1</t>
  </si>
  <si>
    <t>Hora de implementación</t>
  </si>
  <si>
    <t>Todos los segmentos</t>
  </si>
  <si>
    <t>Profesional</t>
  </si>
  <si>
    <t>Presencial</t>
  </si>
  <si>
    <t>Hora</t>
  </si>
  <si>
    <t>AMSEDC-SAT-1-2</t>
  </si>
  <si>
    <t>AMSEDC-SAT-1-3</t>
  </si>
  <si>
    <t>AMSEDC-SAT-1-4</t>
  </si>
  <si>
    <t>Virtual</t>
  </si>
  <si>
    <t>AMSEDC-SAT-2-1</t>
  </si>
  <si>
    <t>Sesión capacitación</t>
  </si>
  <si>
    <t>Sesión</t>
  </si>
  <si>
    <t>AMSEDC-SAT-2-2</t>
  </si>
  <si>
    <t>AMSEDC-SAT-2-3</t>
  </si>
  <si>
    <t>AMSEDC-SAT-2-4</t>
  </si>
  <si>
    <t>AMSEDC-SAT-3-1</t>
  </si>
  <si>
    <t>Soporte Técnico</t>
  </si>
  <si>
    <t>Técnico o tecnologo</t>
  </si>
  <si>
    <t>Remoto</t>
  </si>
  <si>
    <t>AMSEDC-SAT-3-2</t>
  </si>
  <si>
    <t>En sitio</t>
  </si>
  <si>
    <t>AMSEDC-SAT-3-3</t>
  </si>
  <si>
    <t>AMSEDC-SAT-3-4</t>
  </si>
  <si>
    <t>AMSEDC-SAT-3-5</t>
  </si>
  <si>
    <t>AMSEDC-SAT-3-6</t>
  </si>
  <si>
    <t>AMSEDC-SAT-3-7</t>
  </si>
  <si>
    <t>AMSEDC-SAT-3-8</t>
  </si>
  <si>
    <t>AMSEDC-SAT-4-1</t>
  </si>
  <si>
    <t>Soporte Técnico Proactivo</t>
  </si>
  <si>
    <t>AMSEDC-SAT-4-2</t>
  </si>
  <si>
    <t>AMSEDC-SAT-4-3</t>
  </si>
  <si>
    <t>AMSEDC-SAT-4-4</t>
  </si>
  <si>
    <t>AMSEDC-SAT-4-5</t>
  </si>
  <si>
    <t>AMSEDC-SAT-4-6</t>
  </si>
  <si>
    <t>AMSEDC-SAT-4-7</t>
  </si>
  <si>
    <t>AMSEDC-SAT-4-8</t>
  </si>
  <si>
    <t>AMSEDC-SAT-5-1</t>
  </si>
  <si>
    <t>Soporte Técnico Reactivo</t>
  </si>
  <si>
    <t>AMSEDC-SAT-5-2</t>
  </si>
  <si>
    <t>AMSEDC-SAT-5-3</t>
  </si>
  <si>
    <t>AMSEDC-SAT-5-4</t>
  </si>
  <si>
    <t>AMSEDC-SAT-5-5</t>
  </si>
  <si>
    <t>AMSEDC-SAT-5-6</t>
  </si>
  <si>
    <t>AMSEDC-SAT-5-7</t>
  </si>
  <si>
    <t>AMSEDC-SAT-5-8</t>
  </si>
  <si>
    <t>AMSEDC-CD-02-1-ESP 01</t>
  </si>
  <si>
    <t>Certificados digitales de persona natural Acreditado-AATL</t>
  </si>
  <si>
    <t>AMSEDC-CD-02-2-ESP 01</t>
  </si>
  <si>
    <t>AMSEDC-CD-02-3-ESP 01</t>
  </si>
  <si>
    <t>AMSEDC-CD-02-4-ESP 01</t>
  </si>
  <si>
    <t>AMSEDC-CD-02-5-ESP 01</t>
  </si>
  <si>
    <t>AMSEDC-CD-02-6-ESP 01</t>
  </si>
  <si>
    <t>AMSEDC-CD-02-7-ESP 01</t>
  </si>
  <si>
    <t>AMSEDC-CD-02-8-ESP 01</t>
  </si>
  <si>
    <t>AMSEDC-CD-03-1-ESP 01</t>
  </si>
  <si>
    <t>Certificados digitales de profesional titulado Acreditado-AATL</t>
  </si>
  <si>
    <t>AMSEDC-CD-03-2-ESP 01</t>
  </si>
  <si>
    <t>AMSEDC-CD-03-3-ESP 01</t>
  </si>
  <si>
    <t>AMSEDC-CD-03-4-ESP 01</t>
  </si>
  <si>
    <t>AMSEDC-CD-03-5-ESP 01</t>
  </si>
  <si>
    <t>AMSEDC-CD-03-6-ESP 01</t>
  </si>
  <si>
    <t>AMSEDC-CD-03-7-ESP 01</t>
  </si>
  <si>
    <t>AMSEDC-CD-03-8-ESP 01</t>
  </si>
  <si>
    <t>AMSEDC-CD-04-1-ESP 01</t>
  </si>
  <si>
    <t xml:space="preserve"> Certificados digitales de persona jurídica acreditado-AATL</t>
  </si>
  <si>
    <t>AMSEDC-CD-04-2-ESP 01</t>
  </si>
  <si>
    <t>AMSEDC-CD-04-3-ESP 01</t>
  </si>
  <si>
    <t>AMSEDC-CD-04-4-ESP 01</t>
  </si>
  <si>
    <t>AMSEDC-CD-04-5-ESP 01</t>
  </si>
  <si>
    <t>AMSEDC-CD-04-6-ESP 01</t>
  </si>
  <si>
    <t>AMSEDC-CD-04-7-ESP 01</t>
  </si>
  <si>
    <t>AMSEDC-CD-04-8-ESP 01</t>
  </si>
  <si>
    <t>AMSEDC-CD-05-1-ESP 01</t>
  </si>
  <si>
    <t>Certificados digitales de Representación legal Acreditado-AATL</t>
  </si>
  <si>
    <t>AMSEDC-CD-05-2-ESP 01</t>
  </si>
  <si>
    <t>AMSEDC-CD-05-3-ESP 01</t>
  </si>
  <si>
    <t>AMSEDC-CD-05-4-ESP 01</t>
  </si>
  <si>
    <t>AMSEDC-CD-05-5-ESP 01</t>
  </si>
  <si>
    <t>AMSEDC-CD-05-6-ESP 01</t>
  </si>
  <si>
    <t>AMSEDC-CD-05-7-ESP 01</t>
  </si>
  <si>
    <t>AMSEDC-CD-05-8-ESP 01</t>
  </si>
  <si>
    <t>AMSEDC-CD-06-1-ESP 01</t>
  </si>
  <si>
    <t>Certificados digitales de Pertenencia a Empresa Acreditado-AATL</t>
  </si>
  <si>
    <t>AMSEDC-CD-06-2-ESP 01</t>
  </si>
  <si>
    <t>AMSEDC-CD-06-3-ESP 01</t>
  </si>
  <si>
    <t>AMSEDC-CD-06-4-ESP 01</t>
  </si>
  <si>
    <t>AMSEDC-CD-06-5-ESP 01</t>
  </si>
  <si>
    <t>AMSEDC-CD-06-6-ESP 01</t>
  </si>
  <si>
    <t>AMSEDC-CD-06-7-ESP 01</t>
  </si>
  <si>
    <t>AMSEDC-CD-06-8-ESP 01</t>
  </si>
  <si>
    <t>AMSEDC-CD-07-1-ESP 01</t>
  </si>
  <si>
    <t>Certificados Digitales de Función Pública Acreditado-AATL</t>
  </si>
  <si>
    <t>AMSEDC-CD-07-2-ESP 01</t>
  </si>
  <si>
    <t>AMSEDC-CD-07-3-ESP 01</t>
  </si>
  <si>
    <t>AMSEDC-CD-07-4-ESP 01</t>
  </si>
  <si>
    <t>AMSEDC-CD-07-5-ESP 01</t>
  </si>
  <si>
    <t>AMSEDC-CD-07-6-ESP 01</t>
  </si>
  <si>
    <t>AMSEDC-CD-07-1-ESP-02</t>
  </si>
  <si>
    <t>Certificados Digitales de Función Pública Acreditado-SIIF</t>
  </si>
  <si>
    <t>AMSEDC-CD-07-2-ESP-02</t>
  </si>
  <si>
    <t>AMSEDC-CD-07-3-ESP-02</t>
  </si>
  <si>
    <t>AMSEDC-CD-07-4-ESP-02</t>
  </si>
  <si>
    <t>AMSEDC-CD-07-5-ESP-02</t>
  </si>
  <si>
    <t>AMSEDC-CD-07-6-ESP-02</t>
  </si>
  <si>
    <t>AMSEDC-CD-07-1-ESP 01-02</t>
  </si>
  <si>
    <t>Certificados Digitales de Función Pública Acreditado-AATL-SIIF Nación</t>
  </si>
  <si>
    <t>AMSEDC-CD-07-2-ESP 01-02</t>
  </si>
  <si>
    <t>AMSEDC-CD-07-3-ESP 01-02</t>
  </si>
  <si>
    <t>AMSEDC-CD-07-4-ESP 01-02</t>
  </si>
  <si>
    <t>AMSEDC-CD-07-5-ESP 01-02</t>
  </si>
  <si>
    <t>AMSEDC-CD-07-6-ESP 01-02</t>
  </si>
  <si>
    <t>AMSEDC-SSL-01-1</t>
  </si>
  <si>
    <t xml:space="preserve">Certificado digital de sitio web SSL DV Validación Dominio </t>
  </si>
  <si>
    <t>Todas las Zonas</t>
  </si>
  <si>
    <t>AMSEDC-SSL-01-2</t>
  </si>
  <si>
    <t>AMSEDC-SSL-02 -1</t>
  </si>
  <si>
    <t>Certificado digital de sitio web SSL OV Validación Organización</t>
  </si>
  <si>
    <t>Certificado SSL OV</t>
  </si>
  <si>
    <t>AMSEDC-SSL-02 -2</t>
  </si>
  <si>
    <t>Certificado SSL - OV - Subdominio SAN</t>
  </si>
  <si>
    <t>AMSEDC-SSL-02 -3</t>
  </si>
  <si>
    <t>Certificado SSL - OV - Wilcard</t>
  </si>
  <si>
    <t>AMSEDC-SSL-02 -4</t>
  </si>
  <si>
    <t>AMSEDC-SSL-02 -5</t>
  </si>
  <si>
    <t>AMSEDC-SSL-02 -6</t>
  </si>
  <si>
    <t>AMSEDC-SSL-02 -7</t>
  </si>
  <si>
    <t>Funcionalidad escaneo diario de malware</t>
  </si>
  <si>
    <t>AMSEDC-SSL-02 -8</t>
  </si>
  <si>
    <t>AMSEDC-SSL-03-1</t>
  </si>
  <si>
    <t>Certificado digital de sitio web SSL EV Validación Extendida</t>
  </si>
  <si>
    <t>Certificado SSL EV</t>
  </si>
  <si>
    <t>AMSEDC-SSL-03-2</t>
  </si>
  <si>
    <t>Certificado SSL EV - Subdominio SAN</t>
  </si>
  <si>
    <t>AMSEDC-SSL-03-3</t>
  </si>
  <si>
    <t>AMSEDC-SSL-03-4</t>
  </si>
  <si>
    <t>AMSEDC-SAT-3 -1</t>
  </si>
  <si>
    <t>AMSEDC-SAT-3 -2</t>
  </si>
  <si>
    <t>AMSEDC-SAT-3 -3</t>
  </si>
  <si>
    <t>AMSEDC-SAT-3 -4</t>
  </si>
  <si>
    <t>AMSEDC-SAT-3 -5</t>
  </si>
  <si>
    <t>AMSEDC-SAT-3 -6</t>
  </si>
  <si>
    <t>AMSEDC-SAT-3 -7</t>
  </si>
  <si>
    <t>AMSEDC-SAT-3 -8</t>
  </si>
  <si>
    <t>AMSEDC-SAT-4 -1</t>
  </si>
  <si>
    <t>AMSEDC-SAT-4 -2</t>
  </si>
  <si>
    <t>AMSEDC-SAT-4 -3</t>
  </si>
  <si>
    <t>AMSEDC-SAT-4 -4</t>
  </si>
  <si>
    <t>AMSEDC-SAT-4 -5</t>
  </si>
  <si>
    <t>AMSEDC-SAT-4 -6</t>
  </si>
  <si>
    <t>AMSEDC-SAT-4 -7</t>
  </si>
  <si>
    <t>AMSEDC-SAT-4 -8</t>
  </si>
  <si>
    <t>AMSEDC- SAT-5-1</t>
  </si>
  <si>
    <t>AMSEDC- SAT-5-2</t>
  </si>
  <si>
    <t>AMSEDC- SAT-5-3</t>
  </si>
  <si>
    <t>AMSEDC- SAT-5-4</t>
  </si>
  <si>
    <t>AMSEDC- SAT-5-5</t>
  </si>
  <si>
    <t>AMSEDC- SAT-5-6</t>
  </si>
  <si>
    <t>AMSEDC- SAT-5-7</t>
  </si>
  <si>
    <t>AMSEDC- SAT-5-8</t>
  </si>
  <si>
    <t>GSE SA ACT IPC 2025 NUEVO VALOR</t>
  </si>
  <si>
    <t>Certicámara SA ACT IPC 2025</t>
  </si>
  <si>
    <t>IPC 2025 (5.2%)</t>
  </si>
  <si>
    <t>Camerfirma SA ACT IPC 2025</t>
  </si>
  <si>
    <t>Olimpia IT SA ACT IPC 2025</t>
  </si>
  <si>
    <t>Certicámara SA ACT IPC 2025 NUEVO VALOR</t>
  </si>
  <si>
    <t>Camerfirma ACT IPC 2025 NUEVO VALOR</t>
  </si>
  <si>
    <t>Olimpia IT ACT IPC 2025 NUEVO VALOR</t>
  </si>
  <si>
    <t>Camerfirma SA ACT IPC 2025 NUEVO VALOR</t>
  </si>
  <si>
    <t>GSE SA ACT IPC 2025</t>
  </si>
  <si>
    <t>Camerfirma ACT IPC 2025</t>
  </si>
  <si>
    <t>IPC 2025 (5,2%)</t>
  </si>
  <si>
    <t>Olimpia IT SA ACT IPC 2025 NUEVO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</si>
</sst>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 Nova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Geomanist Light"/>
    </font>
    <font>
      <b/>
      <sz val="20"/>
      <color theme="1"/>
      <name val="Geomanist Light"/>
    </font>
    <font>
      <sz val="20"/>
      <color rgb="FFFF0000"/>
      <name val="Geomanist Light"/>
    </font>
    <font>
      <b/>
      <sz val="20"/>
      <color rgb="FFFF0000"/>
      <name val="Geomanist Light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/>
      </right>
      <top style="medium">
        <color indexed="64"/>
      </top>
      <bottom/>
      <diagonal/>
    </border>
    <border>
      <left style="thin">
        <color theme="2"/>
      </left>
      <right style="thin">
        <color theme="2"/>
      </right>
      <top style="medium">
        <color indexed="64"/>
      </top>
      <bottom/>
      <diagonal/>
    </border>
    <border>
      <left style="thin">
        <color theme="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44" fontId="0" fillId="0" borderId="0" xfId="1" applyFont="1" applyFill="1"/>
    <xf numFmtId="0" fontId="4" fillId="0" borderId="4" xfId="0" applyFont="1" applyBorder="1" applyAlignment="1">
      <alignment horizontal="center"/>
    </xf>
    <xf numFmtId="44" fontId="5" fillId="3" borderId="5" xfId="1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5" fillId="3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44" fontId="0" fillId="0" borderId="0" xfId="1" applyFont="1" applyFill="1" applyAlignment="1">
      <alignment vertical="center"/>
    </xf>
    <xf numFmtId="44" fontId="0" fillId="0" borderId="0" xfId="1" applyFont="1"/>
    <xf numFmtId="44" fontId="0" fillId="5" borderId="0" xfId="1" applyFont="1" applyFill="1"/>
    <xf numFmtId="44" fontId="0" fillId="6" borderId="0" xfId="1" applyFont="1" applyFill="1"/>
    <xf numFmtId="0" fontId="0" fillId="6" borderId="0" xfId="0" applyFill="1"/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wrapText="1"/>
    </xf>
    <xf numFmtId="44" fontId="0" fillId="7" borderId="0" xfId="1" applyFont="1" applyFill="1"/>
    <xf numFmtId="44" fontId="5" fillId="4" borderId="9" xfId="1" applyFont="1" applyFill="1" applyBorder="1" applyAlignment="1">
      <alignment horizontal="center" vertical="center"/>
    </xf>
    <xf numFmtId="44" fontId="5" fillId="4" borderId="10" xfId="1" applyFont="1" applyFill="1" applyBorder="1" applyAlignment="1">
      <alignment horizontal="center" vertical="center"/>
    </xf>
    <xf numFmtId="44" fontId="5" fillId="4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F115-F07F-40D5-B09C-937B97069599}">
  <sheetPr codeName="Hoja1"/>
  <dimension ref="A1:E8"/>
  <sheetViews>
    <sheetView workbookViewId="0">
      <selection activeCell="E8" sqref="E8"/>
    </sheetView>
  </sheetViews>
  <sheetFormatPr baseColWidth="10" defaultColWidth="11.42578125" defaultRowHeight="15"/>
  <sheetData>
    <row r="1" spans="1:5" ht="15.75" thickBot="1"/>
    <row r="2" spans="1:5" ht="15.75" thickBot="1">
      <c r="A2" s="15"/>
      <c r="B2" s="10" t="s">
        <v>0</v>
      </c>
      <c r="C2" s="11" t="s">
        <v>1</v>
      </c>
      <c r="D2" s="11" t="s">
        <v>2</v>
      </c>
      <c r="E2" s="12" t="s">
        <v>3</v>
      </c>
    </row>
    <row r="3" spans="1:5" ht="15.75" thickBot="1">
      <c r="A3" s="7" t="s">
        <v>4</v>
      </c>
      <c r="B3" s="8" t="s">
        <v>5</v>
      </c>
      <c r="C3" s="8" t="s">
        <v>5</v>
      </c>
      <c r="D3" s="8" t="s">
        <v>5</v>
      </c>
      <c r="E3" s="8" t="s">
        <v>5</v>
      </c>
    </row>
    <row r="4" spans="1:5" ht="15.75" thickBot="1">
      <c r="A4" s="7" t="s">
        <v>6</v>
      </c>
      <c r="B4" s="8" t="s">
        <v>5</v>
      </c>
      <c r="C4" s="8" t="s">
        <v>5</v>
      </c>
      <c r="D4" s="8" t="s">
        <v>5</v>
      </c>
      <c r="E4" s="9" t="s">
        <v>7</v>
      </c>
    </row>
    <row r="5" spans="1:5" ht="15.75" thickBot="1">
      <c r="A5" s="7" t="s">
        <v>8</v>
      </c>
      <c r="B5" s="24" t="s">
        <v>9</v>
      </c>
      <c r="C5" s="25"/>
      <c r="D5" s="25"/>
      <c r="E5" s="26"/>
    </row>
    <row r="6" spans="1:5" ht="15.75" thickBot="1">
      <c r="A6" s="7" t="s">
        <v>10</v>
      </c>
      <c r="B6" s="8" t="s">
        <v>5</v>
      </c>
      <c r="C6" s="8" t="s">
        <v>5</v>
      </c>
      <c r="D6" s="8" t="s">
        <v>5</v>
      </c>
      <c r="E6" s="8" t="s">
        <v>5</v>
      </c>
    </row>
    <row r="7" spans="1:5" ht="15.75" thickBot="1">
      <c r="A7" s="7" t="s">
        <v>11</v>
      </c>
      <c r="B7" s="8" t="s">
        <v>5</v>
      </c>
      <c r="C7" s="8" t="s">
        <v>5</v>
      </c>
      <c r="D7" s="8" t="s">
        <v>5</v>
      </c>
      <c r="E7" s="9" t="s">
        <v>7</v>
      </c>
    </row>
    <row r="8" spans="1:5" ht="15.75" thickBot="1">
      <c r="A8" s="14" t="s">
        <v>12</v>
      </c>
      <c r="B8" s="13" t="s">
        <v>5</v>
      </c>
      <c r="C8" s="13" t="s">
        <v>5</v>
      </c>
      <c r="D8" s="13" t="s">
        <v>5</v>
      </c>
      <c r="E8" s="9" t="s">
        <v>7</v>
      </c>
    </row>
  </sheetData>
  <mergeCells count="1">
    <mergeCell ref="B5:E5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E079-5B47-4BD8-B298-577F574D3B66}">
  <sheetPr codeName="Hoja2"/>
  <dimension ref="A1:N26"/>
  <sheetViews>
    <sheetView workbookViewId="0">
      <selection sqref="A1:N26"/>
    </sheetView>
  </sheetViews>
  <sheetFormatPr baseColWidth="10" defaultColWidth="11.42578125" defaultRowHeight="15"/>
  <sheetData>
    <row r="1" spans="1:14">
      <c r="A1" s="27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</sheetData>
  <sheetProtection algorithmName="SHA-512" hashValue="/WtOcDtX5VXTpQyiYNZGK8HqDJqHG7fMR1BHxVjKmruEIZUj89/whdF0bo7vn0C9otQ9x3u6MOg5ixlXfUQRqA==" saltValue="m/JSVGDaSj2Q7RTuycgGBQ==" spinCount="100000" sheet="1" objects="1" scenarios="1"/>
  <mergeCells count="1">
    <mergeCell ref="A1:N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CF38-5323-4D4C-BB4A-04DBAAE9B197}">
  <sheetPr codeName="Hoja8"/>
  <dimension ref="A1:S90"/>
  <sheetViews>
    <sheetView tabSelected="1" topLeftCell="C1" workbookViewId="0">
      <selection activeCell="E1" sqref="E1:G11"/>
    </sheetView>
  </sheetViews>
  <sheetFormatPr baseColWidth="10" defaultColWidth="11.42578125" defaultRowHeight="15"/>
  <cols>
    <col min="1" max="1" width="18.42578125" customWidth="1"/>
    <col min="2" max="2" width="42.85546875" bestFit="1" customWidth="1"/>
    <col min="3" max="3" width="12.5703125" customWidth="1"/>
    <col min="4" max="6" width="11.5703125" customWidth="1"/>
    <col min="7" max="7" width="18.85546875" customWidth="1"/>
    <col min="8" max="9" width="15.85546875" hidden="1" customWidth="1"/>
    <col min="10" max="10" width="15.85546875" customWidth="1"/>
    <col min="11" max="12" width="14.7109375" hidden="1" customWidth="1"/>
    <col min="13" max="13" width="14.7109375" customWidth="1"/>
    <col min="14" max="15" width="15.85546875" hidden="1" customWidth="1"/>
    <col min="16" max="16" width="15.85546875" customWidth="1"/>
    <col min="17" max="18" width="15.85546875" hidden="1" customWidth="1"/>
    <col min="19" max="19" width="15.85546875" customWidth="1"/>
  </cols>
  <sheetData>
    <row r="1" spans="1:19" ht="37.5" customHeight="1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2" t="s">
        <v>21</v>
      </c>
      <c r="I1" s="2" t="s">
        <v>281</v>
      </c>
      <c r="J1" s="2" t="s">
        <v>279</v>
      </c>
      <c r="K1" s="2" t="s">
        <v>22</v>
      </c>
      <c r="L1" s="2" t="s">
        <v>281</v>
      </c>
      <c r="M1" s="2" t="s">
        <v>280</v>
      </c>
      <c r="N1" s="2" t="s">
        <v>2</v>
      </c>
      <c r="O1" s="2" t="s">
        <v>281</v>
      </c>
      <c r="P1" s="2" t="s">
        <v>282</v>
      </c>
      <c r="Q1" s="2" t="s">
        <v>23</v>
      </c>
      <c r="R1" s="2" t="s">
        <v>281</v>
      </c>
      <c r="S1" s="2" t="s">
        <v>283</v>
      </c>
    </row>
    <row r="2" spans="1:19">
      <c r="A2" s="3" t="s">
        <v>24</v>
      </c>
      <c r="B2" s="3" t="s">
        <v>25</v>
      </c>
      <c r="C2" s="4" t="s">
        <v>26</v>
      </c>
      <c r="D2" s="3" t="s">
        <v>27</v>
      </c>
      <c r="E2" s="3" t="s">
        <v>27</v>
      </c>
      <c r="F2" s="3" t="s">
        <v>28</v>
      </c>
      <c r="G2" s="3" t="s">
        <v>29</v>
      </c>
      <c r="H2" s="6">
        <v>7649600</v>
      </c>
      <c r="I2" s="6">
        <f>(H2*5.2%)</f>
        <v>397779.20000000001</v>
      </c>
      <c r="J2" s="6">
        <f t="shared" ref="J2:J33" si="0">(H2+I2)</f>
        <v>8047379.2000000002</v>
      </c>
      <c r="K2" s="6">
        <v>1420640</v>
      </c>
      <c r="L2" s="6">
        <f>(K2*5.2%)</f>
        <v>73873.280000000013</v>
      </c>
      <c r="M2" s="6">
        <f>(K2+L2)</f>
        <v>1494513.28</v>
      </c>
      <c r="N2" s="6">
        <v>36062400</v>
      </c>
      <c r="O2" s="6">
        <f>(N2*5.2%)</f>
        <v>1875244.8000000003</v>
      </c>
      <c r="P2" s="6">
        <f>(N2+O2)</f>
        <v>37937644.799999997</v>
      </c>
      <c r="Q2" s="6" t="s">
        <v>27</v>
      </c>
      <c r="R2" s="6" t="s">
        <v>27</v>
      </c>
      <c r="S2" s="6" t="s">
        <v>27</v>
      </c>
    </row>
    <row r="3" spans="1:19">
      <c r="A3" s="3" t="s">
        <v>30</v>
      </c>
      <c r="B3" s="3" t="s">
        <v>25</v>
      </c>
      <c r="C3" s="4" t="s">
        <v>26</v>
      </c>
      <c r="D3" s="3" t="s">
        <v>27</v>
      </c>
      <c r="E3" s="3" t="s">
        <v>27</v>
      </c>
      <c r="F3" s="3" t="s">
        <v>28</v>
      </c>
      <c r="G3" s="3" t="s">
        <v>31</v>
      </c>
      <c r="H3" s="6">
        <v>874.24</v>
      </c>
      <c r="I3" s="6">
        <f t="shared" ref="I3:I57" si="1">(H3*5.2%)</f>
        <v>45.460480000000004</v>
      </c>
      <c r="J3" s="6">
        <f t="shared" si="0"/>
        <v>919.70047999999997</v>
      </c>
      <c r="K3" s="6">
        <v>10490.88</v>
      </c>
      <c r="L3" s="6">
        <f t="shared" ref="L3:L57" si="2">(K3*5.2%)</f>
        <v>545.52575999999999</v>
      </c>
      <c r="M3" s="6">
        <f t="shared" ref="M3:M57" si="3">(K3+L3)</f>
        <v>11036.40576</v>
      </c>
      <c r="N3" s="6">
        <v>3562.5279999999998</v>
      </c>
      <c r="O3" s="6">
        <f t="shared" ref="O3:O57" si="4">(N3*5.2%)</f>
        <v>185.25145600000002</v>
      </c>
      <c r="P3" s="6">
        <f t="shared" ref="P3:P57" si="5">(N3+O3)</f>
        <v>3747.7794559999998</v>
      </c>
      <c r="Q3" s="6" t="s">
        <v>27</v>
      </c>
      <c r="R3" s="6" t="s">
        <v>27</v>
      </c>
      <c r="S3" s="6" t="s">
        <v>27</v>
      </c>
    </row>
    <row r="4" spans="1:19" ht="24.75">
      <c r="A4" s="5" t="s">
        <v>32</v>
      </c>
      <c r="B4" s="5" t="s">
        <v>33</v>
      </c>
      <c r="C4" s="4" t="s">
        <v>34</v>
      </c>
      <c r="D4" s="5" t="s">
        <v>35</v>
      </c>
      <c r="E4" s="5" t="s">
        <v>36</v>
      </c>
      <c r="F4" s="5" t="s">
        <v>37</v>
      </c>
      <c r="G4" s="5" t="s">
        <v>38</v>
      </c>
      <c r="H4" s="6">
        <v>142064</v>
      </c>
      <c r="I4" s="6">
        <f t="shared" si="1"/>
        <v>7387.3280000000004</v>
      </c>
      <c r="J4" s="6">
        <f t="shared" si="0"/>
        <v>149451.32800000001</v>
      </c>
      <c r="K4" s="6">
        <v>273200</v>
      </c>
      <c r="L4" s="6">
        <f t="shared" si="2"/>
        <v>14206.400000000001</v>
      </c>
      <c r="M4" s="6">
        <f t="shared" si="3"/>
        <v>287406.40000000002</v>
      </c>
      <c r="N4" s="6">
        <v>163920</v>
      </c>
      <c r="O4" s="6">
        <f t="shared" si="4"/>
        <v>8523.84</v>
      </c>
      <c r="P4" s="6">
        <f t="shared" si="5"/>
        <v>172443.84</v>
      </c>
      <c r="Q4" s="6">
        <v>229488</v>
      </c>
      <c r="R4" s="6">
        <f t="shared" ref="R4:R55" si="6">(Q4*5.2%)</f>
        <v>11933.376</v>
      </c>
      <c r="S4" s="6">
        <f t="shared" ref="S4" si="7">(Q4+R4)</f>
        <v>241421.37599999999</v>
      </c>
    </row>
    <row r="5" spans="1:19" ht="24.75">
      <c r="A5" s="5" t="s">
        <v>39</v>
      </c>
      <c r="B5" s="5" t="s">
        <v>33</v>
      </c>
      <c r="C5" s="4" t="s">
        <v>34</v>
      </c>
      <c r="D5" s="5" t="s">
        <v>35</v>
      </c>
      <c r="E5" s="5" t="s">
        <v>36</v>
      </c>
      <c r="F5" s="5" t="s">
        <v>40</v>
      </c>
      <c r="G5" s="5" t="s">
        <v>38</v>
      </c>
      <c r="H5" s="6">
        <v>156270.39999999999</v>
      </c>
      <c r="I5" s="6">
        <f t="shared" si="1"/>
        <v>8126.0608000000002</v>
      </c>
      <c r="J5" s="6">
        <f t="shared" si="0"/>
        <v>164396.4608</v>
      </c>
      <c r="K5" s="6">
        <v>273200</v>
      </c>
      <c r="L5" s="6">
        <f t="shared" si="2"/>
        <v>14206.400000000001</v>
      </c>
      <c r="M5" s="6">
        <f t="shared" si="3"/>
        <v>287406.40000000002</v>
      </c>
      <c r="N5" s="6">
        <v>174848</v>
      </c>
      <c r="O5" s="6">
        <f t="shared" si="4"/>
        <v>9092.0960000000014</v>
      </c>
      <c r="P5" s="6">
        <f t="shared" si="5"/>
        <v>183940.09599999999</v>
      </c>
      <c r="Q5" s="6">
        <v>229488</v>
      </c>
      <c r="R5" s="6">
        <f t="shared" si="6"/>
        <v>11933.376</v>
      </c>
      <c r="S5" s="6">
        <f t="shared" ref="S5:S55" si="8">(Q5+R5)</f>
        <v>241421.37599999999</v>
      </c>
    </row>
    <row r="6" spans="1:19" ht="24.75">
      <c r="A6" s="5" t="s">
        <v>41</v>
      </c>
      <c r="B6" s="5" t="s">
        <v>33</v>
      </c>
      <c r="C6" s="4" t="s">
        <v>34</v>
      </c>
      <c r="D6" s="5" t="s">
        <v>35</v>
      </c>
      <c r="E6" s="5" t="s">
        <v>36</v>
      </c>
      <c r="F6" s="5" t="s">
        <v>42</v>
      </c>
      <c r="G6" s="5" t="s">
        <v>38</v>
      </c>
      <c r="H6" s="6">
        <v>161734.39999999999</v>
      </c>
      <c r="I6" s="6">
        <f t="shared" si="1"/>
        <v>8410.1887999999999</v>
      </c>
      <c r="J6" s="6">
        <f t="shared" si="0"/>
        <v>170144.5888</v>
      </c>
      <c r="K6" s="6">
        <v>273200</v>
      </c>
      <c r="L6" s="6">
        <f t="shared" si="2"/>
        <v>14206.400000000001</v>
      </c>
      <c r="M6" s="6">
        <f t="shared" si="3"/>
        <v>287406.40000000002</v>
      </c>
      <c r="N6" s="6">
        <v>196704</v>
      </c>
      <c r="O6" s="6">
        <f t="shared" si="4"/>
        <v>10228.608</v>
      </c>
      <c r="P6" s="6">
        <f t="shared" si="5"/>
        <v>206932.60800000001</v>
      </c>
      <c r="Q6" s="6">
        <v>229488</v>
      </c>
      <c r="R6" s="6">
        <f t="shared" si="6"/>
        <v>11933.376</v>
      </c>
      <c r="S6" s="6">
        <f t="shared" si="8"/>
        <v>241421.37599999999</v>
      </c>
    </row>
    <row r="7" spans="1:19" ht="24.75">
      <c r="A7" s="5" t="s">
        <v>43</v>
      </c>
      <c r="B7" s="5" t="s">
        <v>33</v>
      </c>
      <c r="C7" s="4" t="s">
        <v>34</v>
      </c>
      <c r="D7" s="5" t="s">
        <v>44</v>
      </c>
      <c r="E7" s="5" t="s">
        <v>36</v>
      </c>
      <c r="F7" s="5" t="s">
        <v>28</v>
      </c>
      <c r="G7" s="5" t="s">
        <v>38</v>
      </c>
      <c r="H7" s="6">
        <v>131136</v>
      </c>
      <c r="I7" s="6">
        <f t="shared" si="1"/>
        <v>6819.072000000001</v>
      </c>
      <c r="J7" s="6">
        <f t="shared" si="0"/>
        <v>137955.07200000001</v>
      </c>
      <c r="K7" s="6">
        <v>251344</v>
      </c>
      <c r="L7" s="6">
        <f t="shared" si="2"/>
        <v>13069.888000000001</v>
      </c>
      <c r="M7" s="6">
        <f t="shared" si="3"/>
        <v>264413.88799999998</v>
      </c>
      <c r="N7" s="6">
        <v>174848</v>
      </c>
      <c r="O7" s="6">
        <f t="shared" si="4"/>
        <v>9092.0960000000014</v>
      </c>
      <c r="P7" s="6">
        <f t="shared" si="5"/>
        <v>183940.09599999999</v>
      </c>
      <c r="Q7" s="6">
        <v>165012.79999999999</v>
      </c>
      <c r="R7" s="6">
        <f t="shared" si="6"/>
        <v>8580.6656000000003</v>
      </c>
      <c r="S7" s="6">
        <f t="shared" si="8"/>
        <v>173593.4656</v>
      </c>
    </row>
    <row r="8" spans="1:19" ht="24.75">
      <c r="A8" s="5" t="s">
        <v>45</v>
      </c>
      <c r="B8" s="5" t="s">
        <v>33</v>
      </c>
      <c r="C8" s="4" t="s">
        <v>34</v>
      </c>
      <c r="D8" s="5" t="s">
        <v>35</v>
      </c>
      <c r="E8" s="5" t="s">
        <v>46</v>
      </c>
      <c r="F8" s="5" t="s">
        <v>37</v>
      </c>
      <c r="G8" s="5" t="s">
        <v>38</v>
      </c>
      <c r="H8" s="6">
        <v>199982.4</v>
      </c>
      <c r="I8" s="6">
        <f t="shared" si="1"/>
        <v>10399.084800000001</v>
      </c>
      <c r="J8" s="6">
        <f t="shared" si="0"/>
        <v>210381.48480000001</v>
      </c>
      <c r="K8" s="6">
        <v>327840</v>
      </c>
      <c r="L8" s="6">
        <f t="shared" si="2"/>
        <v>17047.68</v>
      </c>
      <c r="M8" s="6">
        <f t="shared" si="3"/>
        <v>344887.68</v>
      </c>
      <c r="N8" s="6">
        <v>245880</v>
      </c>
      <c r="O8" s="6">
        <f t="shared" si="4"/>
        <v>12785.76</v>
      </c>
      <c r="P8" s="6">
        <f t="shared" si="5"/>
        <v>258665.76</v>
      </c>
      <c r="Q8" s="6">
        <v>338768</v>
      </c>
      <c r="R8" s="6">
        <f t="shared" si="6"/>
        <v>17615.936000000002</v>
      </c>
      <c r="S8" s="6">
        <f t="shared" si="8"/>
        <v>356383.93599999999</v>
      </c>
    </row>
    <row r="9" spans="1:19" ht="24.75">
      <c r="A9" s="5" t="s">
        <v>47</v>
      </c>
      <c r="B9" s="5" t="s">
        <v>33</v>
      </c>
      <c r="C9" s="4" t="s">
        <v>34</v>
      </c>
      <c r="D9" s="5" t="s">
        <v>35</v>
      </c>
      <c r="E9" s="5" t="s">
        <v>46</v>
      </c>
      <c r="F9" s="5" t="s">
        <v>40</v>
      </c>
      <c r="G9" s="5" t="s">
        <v>38</v>
      </c>
      <c r="H9" s="6">
        <v>218560</v>
      </c>
      <c r="I9" s="6">
        <f t="shared" si="1"/>
        <v>11365.12</v>
      </c>
      <c r="J9" s="6">
        <f t="shared" si="0"/>
        <v>229925.12</v>
      </c>
      <c r="K9" s="6">
        <v>327840</v>
      </c>
      <c r="L9" s="6">
        <f t="shared" si="2"/>
        <v>17047.68</v>
      </c>
      <c r="M9" s="6">
        <f t="shared" si="3"/>
        <v>344887.68</v>
      </c>
      <c r="N9" s="6">
        <v>262272</v>
      </c>
      <c r="O9" s="6">
        <f t="shared" si="4"/>
        <v>13638.144000000002</v>
      </c>
      <c r="P9" s="6">
        <f t="shared" si="5"/>
        <v>275910.14400000003</v>
      </c>
      <c r="Q9" s="6">
        <v>338768</v>
      </c>
      <c r="R9" s="6">
        <f t="shared" si="6"/>
        <v>17615.936000000002</v>
      </c>
      <c r="S9" s="6">
        <f t="shared" si="8"/>
        <v>356383.93599999999</v>
      </c>
    </row>
    <row r="10" spans="1:19" ht="24.75">
      <c r="A10" s="5" t="s">
        <v>48</v>
      </c>
      <c r="B10" s="5" t="s">
        <v>33</v>
      </c>
      <c r="C10" s="4" t="s">
        <v>34</v>
      </c>
      <c r="D10" s="5" t="s">
        <v>35</v>
      </c>
      <c r="E10" s="5" t="s">
        <v>46</v>
      </c>
      <c r="F10" s="5" t="s">
        <v>42</v>
      </c>
      <c r="G10" s="5" t="s">
        <v>38</v>
      </c>
      <c r="H10" s="6">
        <v>225116.79999999999</v>
      </c>
      <c r="I10" s="6">
        <f t="shared" si="1"/>
        <v>11706.0736</v>
      </c>
      <c r="J10" s="6">
        <f t="shared" si="0"/>
        <v>236822.87359999999</v>
      </c>
      <c r="K10" s="6">
        <v>327840</v>
      </c>
      <c r="L10" s="6">
        <f t="shared" si="2"/>
        <v>17047.68</v>
      </c>
      <c r="M10" s="6">
        <f t="shared" si="3"/>
        <v>344887.68</v>
      </c>
      <c r="N10" s="6">
        <v>295056</v>
      </c>
      <c r="O10" s="6">
        <f t="shared" si="4"/>
        <v>15342.912000000002</v>
      </c>
      <c r="P10" s="6">
        <f t="shared" si="5"/>
        <v>310398.91200000001</v>
      </c>
      <c r="Q10" s="6">
        <v>338768</v>
      </c>
      <c r="R10" s="6">
        <f t="shared" si="6"/>
        <v>17615.936000000002</v>
      </c>
      <c r="S10" s="6">
        <f t="shared" si="8"/>
        <v>356383.93599999999</v>
      </c>
    </row>
    <row r="11" spans="1:19" ht="24.75">
      <c r="A11" s="5" t="s">
        <v>49</v>
      </c>
      <c r="B11" s="5" t="s">
        <v>33</v>
      </c>
      <c r="C11" s="4" t="s">
        <v>34</v>
      </c>
      <c r="D11" s="5" t="s">
        <v>44</v>
      </c>
      <c r="E11" s="5" t="s">
        <v>46</v>
      </c>
      <c r="F11" s="5" t="s">
        <v>28</v>
      </c>
      <c r="G11" s="5" t="s">
        <v>38</v>
      </c>
      <c r="H11" s="6">
        <v>157363.20000000001</v>
      </c>
      <c r="I11" s="6">
        <f t="shared" si="1"/>
        <v>8182.8864000000012</v>
      </c>
      <c r="J11" s="6">
        <f t="shared" si="0"/>
        <v>165546.0864</v>
      </c>
      <c r="K11" s="6">
        <v>327840</v>
      </c>
      <c r="L11" s="6">
        <f t="shared" si="2"/>
        <v>17047.68</v>
      </c>
      <c r="M11" s="6">
        <f t="shared" si="3"/>
        <v>344887.68</v>
      </c>
      <c r="N11" s="6">
        <v>262272</v>
      </c>
      <c r="O11" s="6">
        <f t="shared" si="4"/>
        <v>13638.144000000002</v>
      </c>
      <c r="P11" s="6">
        <f t="shared" si="5"/>
        <v>275910.14400000003</v>
      </c>
      <c r="Q11" s="6">
        <v>273200</v>
      </c>
      <c r="R11" s="6">
        <f t="shared" si="6"/>
        <v>14206.400000000001</v>
      </c>
      <c r="S11" s="6">
        <f t="shared" si="8"/>
        <v>287406.40000000002</v>
      </c>
    </row>
    <row r="12" spans="1:19" ht="24.75">
      <c r="A12" s="5" t="s">
        <v>50</v>
      </c>
      <c r="B12" s="5" t="s">
        <v>51</v>
      </c>
      <c r="C12" s="4" t="s">
        <v>34</v>
      </c>
      <c r="D12" s="5" t="s">
        <v>35</v>
      </c>
      <c r="E12" s="5" t="s">
        <v>36</v>
      </c>
      <c r="F12" s="5" t="s">
        <v>37</v>
      </c>
      <c r="G12" s="5" t="s">
        <v>38</v>
      </c>
      <c r="H12" s="6">
        <v>142064</v>
      </c>
      <c r="I12" s="6">
        <f t="shared" si="1"/>
        <v>7387.3280000000004</v>
      </c>
      <c r="J12" s="6">
        <f t="shared" si="0"/>
        <v>149451.32800000001</v>
      </c>
      <c r="K12" s="6">
        <v>273200</v>
      </c>
      <c r="L12" s="6">
        <f t="shared" si="2"/>
        <v>14206.400000000001</v>
      </c>
      <c r="M12" s="6">
        <f t="shared" si="3"/>
        <v>287406.40000000002</v>
      </c>
      <c r="N12" s="6">
        <v>163920</v>
      </c>
      <c r="O12" s="6">
        <f t="shared" si="4"/>
        <v>8523.84</v>
      </c>
      <c r="P12" s="6">
        <f t="shared" si="5"/>
        <v>172443.84</v>
      </c>
      <c r="Q12" s="6">
        <v>229488</v>
      </c>
      <c r="R12" s="6">
        <f t="shared" si="6"/>
        <v>11933.376</v>
      </c>
      <c r="S12" s="6">
        <f t="shared" si="8"/>
        <v>241421.37599999999</v>
      </c>
    </row>
    <row r="13" spans="1:19" ht="24.75">
      <c r="A13" s="5" t="s">
        <v>52</v>
      </c>
      <c r="B13" s="5" t="s">
        <v>51</v>
      </c>
      <c r="C13" s="4" t="s">
        <v>34</v>
      </c>
      <c r="D13" s="5" t="s">
        <v>35</v>
      </c>
      <c r="E13" s="5" t="s">
        <v>36</v>
      </c>
      <c r="F13" s="5" t="s">
        <v>40</v>
      </c>
      <c r="G13" s="5" t="s">
        <v>38</v>
      </c>
      <c r="H13" s="6">
        <v>156270.39999999999</v>
      </c>
      <c r="I13" s="6">
        <f t="shared" si="1"/>
        <v>8126.0608000000002</v>
      </c>
      <c r="J13" s="6">
        <f t="shared" si="0"/>
        <v>164396.4608</v>
      </c>
      <c r="K13" s="6">
        <v>273200</v>
      </c>
      <c r="L13" s="6">
        <f t="shared" si="2"/>
        <v>14206.400000000001</v>
      </c>
      <c r="M13" s="6">
        <f t="shared" si="3"/>
        <v>287406.40000000002</v>
      </c>
      <c r="N13" s="6">
        <v>174848</v>
      </c>
      <c r="O13" s="6">
        <f t="shared" si="4"/>
        <v>9092.0960000000014</v>
      </c>
      <c r="P13" s="6">
        <f t="shared" si="5"/>
        <v>183940.09599999999</v>
      </c>
      <c r="Q13" s="6">
        <v>229488</v>
      </c>
      <c r="R13" s="6">
        <f t="shared" si="6"/>
        <v>11933.376</v>
      </c>
      <c r="S13" s="6">
        <f t="shared" si="8"/>
        <v>241421.37599999999</v>
      </c>
    </row>
    <row r="14" spans="1:19" ht="24.75">
      <c r="A14" s="5" t="s">
        <v>53</v>
      </c>
      <c r="B14" s="5" t="s">
        <v>51</v>
      </c>
      <c r="C14" s="4" t="s">
        <v>34</v>
      </c>
      <c r="D14" s="5" t="s">
        <v>35</v>
      </c>
      <c r="E14" s="5" t="s">
        <v>36</v>
      </c>
      <c r="F14" s="5" t="s">
        <v>42</v>
      </c>
      <c r="G14" s="5" t="s">
        <v>38</v>
      </c>
      <c r="H14" s="6">
        <v>180312</v>
      </c>
      <c r="I14" s="6">
        <f t="shared" si="1"/>
        <v>9376.2240000000002</v>
      </c>
      <c r="J14" s="6">
        <f t="shared" si="0"/>
        <v>189688.22399999999</v>
      </c>
      <c r="K14" s="6">
        <v>273200</v>
      </c>
      <c r="L14" s="6">
        <f t="shared" si="2"/>
        <v>14206.400000000001</v>
      </c>
      <c r="M14" s="6">
        <f t="shared" si="3"/>
        <v>287406.40000000002</v>
      </c>
      <c r="N14" s="6">
        <v>196704</v>
      </c>
      <c r="O14" s="6">
        <f t="shared" si="4"/>
        <v>10228.608</v>
      </c>
      <c r="P14" s="6">
        <f t="shared" si="5"/>
        <v>206932.60800000001</v>
      </c>
      <c r="Q14" s="6">
        <v>229488</v>
      </c>
      <c r="R14" s="6">
        <f t="shared" si="6"/>
        <v>11933.376</v>
      </c>
      <c r="S14" s="6">
        <f t="shared" si="8"/>
        <v>241421.37599999999</v>
      </c>
    </row>
    <row r="15" spans="1:19" ht="24.75">
      <c r="A15" s="5" t="s">
        <v>54</v>
      </c>
      <c r="B15" s="5" t="s">
        <v>51</v>
      </c>
      <c r="C15" s="4" t="s">
        <v>34</v>
      </c>
      <c r="D15" s="5" t="s">
        <v>44</v>
      </c>
      <c r="E15" s="5" t="s">
        <v>36</v>
      </c>
      <c r="F15" s="5" t="s">
        <v>28</v>
      </c>
      <c r="G15" s="5" t="s">
        <v>38</v>
      </c>
      <c r="H15" s="6">
        <v>131136</v>
      </c>
      <c r="I15" s="6">
        <f t="shared" si="1"/>
        <v>6819.072000000001</v>
      </c>
      <c r="J15" s="6">
        <f t="shared" si="0"/>
        <v>137955.07200000001</v>
      </c>
      <c r="K15" s="6">
        <v>251344</v>
      </c>
      <c r="L15" s="6">
        <f t="shared" si="2"/>
        <v>13069.888000000001</v>
      </c>
      <c r="M15" s="6">
        <f t="shared" si="3"/>
        <v>264413.88799999998</v>
      </c>
      <c r="N15" s="6">
        <v>174848</v>
      </c>
      <c r="O15" s="6">
        <f t="shared" si="4"/>
        <v>9092.0960000000014</v>
      </c>
      <c r="P15" s="6">
        <f t="shared" si="5"/>
        <v>183940.09599999999</v>
      </c>
      <c r="Q15" s="6">
        <v>165012.79999999999</v>
      </c>
      <c r="R15" s="6">
        <f t="shared" si="6"/>
        <v>8580.6656000000003</v>
      </c>
      <c r="S15" s="6">
        <f t="shared" si="8"/>
        <v>173593.4656</v>
      </c>
    </row>
    <row r="16" spans="1:19" ht="24.75">
      <c r="A16" s="5" t="s">
        <v>55</v>
      </c>
      <c r="B16" s="5" t="s">
        <v>51</v>
      </c>
      <c r="C16" s="4" t="s">
        <v>34</v>
      </c>
      <c r="D16" s="5" t="s">
        <v>35</v>
      </c>
      <c r="E16" s="5" t="s">
        <v>46</v>
      </c>
      <c r="F16" s="5" t="s">
        <v>37</v>
      </c>
      <c r="G16" s="5" t="s">
        <v>38</v>
      </c>
      <c r="H16" s="6">
        <v>199982.4</v>
      </c>
      <c r="I16" s="6">
        <f t="shared" si="1"/>
        <v>10399.084800000001</v>
      </c>
      <c r="J16" s="6">
        <f t="shared" si="0"/>
        <v>210381.48480000001</v>
      </c>
      <c r="K16" s="6">
        <v>327840</v>
      </c>
      <c r="L16" s="6">
        <f t="shared" si="2"/>
        <v>17047.68</v>
      </c>
      <c r="M16" s="6">
        <f t="shared" si="3"/>
        <v>344887.68</v>
      </c>
      <c r="N16" s="6">
        <v>245880</v>
      </c>
      <c r="O16" s="6">
        <f t="shared" si="4"/>
        <v>12785.76</v>
      </c>
      <c r="P16" s="6">
        <f t="shared" si="5"/>
        <v>258665.76</v>
      </c>
      <c r="Q16" s="6">
        <v>338768</v>
      </c>
      <c r="R16" s="6">
        <f t="shared" si="6"/>
        <v>17615.936000000002</v>
      </c>
      <c r="S16" s="6">
        <f t="shared" si="8"/>
        <v>356383.93599999999</v>
      </c>
    </row>
    <row r="17" spans="1:19" ht="24.75">
      <c r="A17" s="5" t="s">
        <v>56</v>
      </c>
      <c r="B17" s="5" t="s">
        <v>51</v>
      </c>
      <c r="C17" s="4" t="s">
        <v>34</v>
      </c>
      <c r="D17" s="5" t="s">
        <v>35</v>
      </c>
      <c r="E17" s="5" t="s">
        <v>46</v>
      </c>
      <c r="F17" s="5" t="s">
        <v>40</v>
      </c>
      <c r="G17" s="5" t="s">
        <v>38</v>
      </c>
      <c r="H17" s="6">
        <v>218560</v>
      </c>
      <c r="I17" s="6">
        <f t="shared" si="1"/>
        <v>11365.12</v>
      </c>
      <c r="J17" s="6">
        <f t="shared" si="0"/>
        <v>229925.12</v>
      </c>
      <c r="K17" s="6">
        <v>546400</v>
      </c>
      <c r="L17" s="6">
        <f t="shared" si="2"/>
        <v>28412.800000000003</v>
      </c>
      <c r="M17" s="6">
        <f t="shared" si="3"/>
        <v>574812.80000000005</v>
      </c>
      <c r="N17" s="6">
        <v>262272</v>
      </c>
      <c r="O17" s="6">
        <f t="shared" si="4"/>
        <v>13638.144000000002</v>
      </c>
      <c r="P17" s="6">
        <f t="shared" si="5"/>
        <v>275910.14400000003</v>
      </c>
      <c r="Q17" s="6">
        <v>338768</v>
      </c>
      <c r="R17" s="6">
        <f t="shared" si="6"/>
        <v>17615.936000000002</v>
      </c>
      <c r="S17" s="6">
        <f t="shared" si="8"/>
        <v>356383.93599999999</v>
      </c>
    </row>
    <row r="18" spans="1:19" ht="24.75">
      <c r="A18" s="5" t="s">
        <v>57</v>
      </c>
      <c r="B18" s="5" t="s">
        <v>51</v>
      </c>
      <c r="C18" s="4" t="s">
        <v>34</v>
      </c>
      <c r="D18" s="5" t="s">
        <v>35</v>
      </c>
      <c r="E18" s="5" t="s">
        <v>46</v>
      </c>
      <c r="F18" s="5" t="s">
        <v>42</v>
      </c>
      <c r="G18" s="5" t="s">
        <v>38</v>
      </c>
      <c r="H18" s="6">
        <v>225116.79999999999</v>
      </c>
      <c r="I18" s="6">
        <f t="shared" si="1"/>
        <v>11706.0736</v>
      </c>
      <c r="J18" s="6">
        <f t="shared" si="0"/>
        <v>236822.87359999999</v>
      </c>
      <c r="K18" s="6">
        <v>546400</v>
      </c>
      <c r="L18" s="6">
        <f t="shared" si="2"/>
        <v>28412.800000000003</v>
      </c>
      <c r="M18" s="6">
        <f t="shared" si="3"/>
        <v>574812.80000000005</v>
      </c>
      <c r="N18" s="6">
        <v>295056</v>
      </c>
      <c r="O18" s="6">
        <f t="shared" si="4"/>
        <v>15342.912000000002</v>
      </c>
      <c r="P18" s="6">
        <f t="shared" si="5"/>
        <v>310398.91200000001</v>
      </c>
      <c r="Q18" s="6">
        <v>338768</v>
      </c>
      <c r="R18" s="6">
        <f t="shared" si="6"/>
        <v>17615.936000000002</v>
      </c>
      <c r="S18" s="6">
        <f t="shared" si="8"/>
        <v>356383.93599999999</v>
      </c>
    </row>
    <row r="19" spans="1:19" ht="24.75">
      <c r="A19" s="5" t="s">
        <v>58</v>
      </c>
      <c r="B19" s="5" t="s">
        <v>51</v>
      </c>
      <c r="C19" s="4" t="s">
        <v>34</v>
      </c>
      <c r="D19" s="5" t="s">
        <v>44</v>
      </c>
      <c r="E19" s="5" t="s">
        <v>46</v>
      </c>
      <c r="F19" s="5" t="s">
        <v>28</v>
      </c>
      <c r="G19" s="5" t="s">
        <v>38</v>
      </c>
      <c r="H19" s="6">
        <v>157363.20000000001</v>
      </c>
      <c r="I19" s="6">
        <f t="shared" si="1"/>
        <v>8182.8864000000012</v>
      </c>
      <c r="J19" s="6">
        <f t="shared" si="0"/>
        <v>165546.0864</v>
      </c>
      <c r="K19" s="6">
        <v>502688</v>
      </c>
      <c r="L19" s="6">
        <f t="shared" si="2"/>
        <v>26139.776000000002</v>
      </c>
      <c r="M19" s="6">
        <f t="shared" si="3"/>
        <v>528827.77599999995</v>
      </c>
      <c r="N19" s="6">
        <v>262272</v>
      </c>
      <c r="O19" s="6">
        <f t="shared" si="4"/>
        <v>13638.144000000002</v>
      </c>
      <c r="P19" s="6">
        <f t="shared" si="5"/>
        <v>275910.14400000003</v>
      </c>
      <c r="Q19" s="6">
        <v>273200</v>
      </c>
      <c r="R19" s="6">
        <f t="shared" si="6"/>
        <v>14206.400000000001</v>
      </c>
      <c r="S19" s="6">
        <f t="shared" si="8"/>
        <v>287406.40000000002</v>
      </c>
    </row>
    <row r="20" spans="1:19" ht="24.75">
      <c r="A20" s="5" t="s">
        <v>59</v>
      </c>
      <c r="B20" s="5" t="s">
        <v>60</v>
      </c>
      <c r="C20" s="4" t="s">
        <v>34</v>
      </c>
      <c r="D20" s="5" t="s">
        <v>35</v>
      </c>
      <c r="E20" s="5" t="s">
        <v>36</v>
      </c>
      <c r="F20" s="5" t="s">
        <v>37</v>
      </c>
      <c r="G20" s="5" t="s">
        <v>38</v>
      </c>
      <c r="H20" s="6">
        <v>655680</v>
      </c>
      <c r="I20" s="6">
        <f t="shared" si="1"/>
        <v>34095.360000000001</v>
      </c>
      <c r="J20" s="6">
        <f t="shared" si="0"/>
        <v>689775.36</v>
      </c>
      <c r="K20" s="6">
        <v>488481.6</v>
      </c>
      <c r="L20" s="6">
        <f t="shared" si="2"/>
        <v>25401.0432</v>
      </c>
      <c r="M20" s="6">
        <f t="shared" si="3"/>
        <v>513882.64319999999</v>
      </c>
      <c r="N20" s="6">
        <v>163920</v>
      </c>
      <c r="O20" s="6">
        <f t="shared" si="4"/>
        <v>8523.84</v>
      </c>
      <c r="P20" s="6">
        <f t="shared" si="5"/>
        <v>172443.84</v>
      </c>
      <c r="Q20" s="6">
        <v>874240</v>
      </c>
      <c r="R20" s="6">
        <f t="shared" si="6"/>
        <v>45460.480000000003</v>
      </c>
      <c r="S20" s="6">
        <f t="shared" si="8"/>
        <v>919700.47999999998</v>
      </c>
    </row>
    <row r="21" spans="1:19" ht="24.75">
      <c r="A21" s="5" t="s">
        <v>61</v>
      </c>
      <c r="B21" s="5" t="s">
        <v>60</v>
      </c>
      <c r="C21" s="4" t="s">
        <v>34</v>
      </c>
      <c r="D21" s="5" t="s">
        <v>35</v>
      </c>
      <c r="E21" s="5" t="s">
        <v>36</v>
      </c>
      <c r="F21" s="5" t="s">
        <v>40</v>
      </c>
      <c r="G21" s="5" t="s">
        <v>38</v>
      </c>
      <c r="H21" s="6">
        <v>732176</v>
      </c>
      <c r="I21" s="6">
        <f t="shared" si="1"/>
        <v>38073.152000000002</v>
      </c>
      <c r="J21" s="6">
        <f t="shared" si="0"/>
        <v>770249.152</v>
      </c>
      <c r="K21" s="6">
        <v>488481.6</v>
      </c>
      <c r="L21" s="6">
        <f t="shared" si="2"/>
        <v>25401.0432</v>
      </c>
      <c r="M21" s="6">
        <f t="shared" si="3"/>
        <v>513882.64319999999</v>
      </c>
      <c r="N21" s="6">
        <v>174848</v>
      </c>
      <c r="O21" s="6">
        <f t="shared" si="4"/>
        <v>9092.0960000000014</v>
      </c>
      <c r="P21" s="6">
        <f t="shared" si="5"/>
        <v>183940.09599999999</v>
      </c>
      <c r="Q21" s="6">
        <v>874240</v>
      </c>
      <c r="R21" s="6">
        <f t="shared" si="6"/>
        <v>45460.480000000003</v>
      </c>
      <c r="S21" s="6">
        <f t="shared" si="8"/>
        <v>919700.47999999998</v>
      </c>
    </row>
    <row r="22" spans="1:19" ht="24.75">
      <c r="A22" s="5" t="s">
        <v>62</v>
      </c>
      <c r="B22" s="5" t="s">
        <v>60</v>
      </c>
      <c r="C22" s="4" t="s">
        <v>34</v>
      </c>
      <c r="D22" s="5" t="s">
        <v>35</v>
      </c>
      <c r="E22" s="5" t="s">
        <v>36</v>
      </c>
      <c r="F22" s="5" t="s">
        <v>42</v>
      </c>
      <c r="G22" s="5" t="s">
        <v>38</v>
      </c>
      <c r="H22" s="6">
        <v>786816</v>
      </c>
      <c r="I22" s="6">
        <f t="shared" si="1"/>
        <v>40914.432000000001</v>
      </c>
      <c r="J22" s="6">
        <f t="shared" si="0"/>
        <v>827730.43200000003</v>
      </c>
      <c r="K22" s="6">
        <v>488481.6</v>
      </c>
      <c r="L22" s="6">
        <f t="shared" si="2"/>
        <v>25401.0432</v>
      </c>
      <c r="M22" s="6">
        <f t="shared" si="3"/>
        <v>513882.64319999999</v>
      </c>
      <c r="N22" s="6">
        <v>196704</v>
      </c>
      <c r="O22" s="6">
        <f t="shared" si="4"/>
        <v>10228.608</v>
      </c>
      <c r="P22" s="6">
        <f t="shared" si="5"/>
        <v>206932.60800000001</v>
      </c>
      <c r="Q22" s="6">
        <v>874240</v>
      </c>
      <c r="R22" s="6">
        <f t="shared" si="6"/>
        <v>45460.480000000003</v>
      </c>
      <c r="S22" s="6">
        <f t="shared" si="8"/>
        <v>919700.47999999998</v>
      </c>
    </row>
    <row r="23" spans="1:19" ht="24.75">
      <c r="A23" s="5" t="s">
        <v>63</v>
      </c>
      <c r="B23" s="5" t="s">
        <v>60</v>
      </c>
      <c r="C23" s="4" t="s">
        <v>34</v>
      </c>
      <c r="D23" s="5" t="s">
        <v>44</v>
      </c>
      <c r="E23" s="5" t="s">
        <v>36</v>
      </c>
      <c r="F23" s="5" t="s">
        <v>28</v>
      </c>
      <c r="G23" s="5" t="s">
        <v>38</v>
      </c>
      <c r="H23" s="6">
        <v>590112</v>
      </c>
      <c r="I23" s="6">
        <f t="shared" si="1"/>
        <v>30685.824000000004</v>
      </c>
      <c r="J23" s="6">
        <f t="shared" si="0"/>
        <v>620797.82400000002</v>
      </c>
      <c r="K23" s="6">
        <v>488481.6</v>
      </c>
      <c r="L23" s="6">
        <f t="shared" si="2"/>
        <v>25401.0432</v>
      </c>
      <c r="M23" s="6">
        <f t="shared" si="3"/>
        <v>513882.64319999999</v>
      </c>
      <c r="N23" s="6">
        <v>174848</v>
      </c>
      <c r="O23" s="6">
        <f t="shared" si="4"/>
        <v>9092.0960000000014</v>
      </c>
      <c r="P23" s="6">
        <f t="shared" si="5"/>
        <v>183940.09599999999</v>
      </c>
      <c r="Q23" s="6">
        <v>645844.80000000005</v>
      </c>
      <c r="R23" s="6">
        <f t="shared" si="6"/>
        <v>33583.929600000003</v>
      </c>
      <c r="S23" s="6">
        <f t="shared" si="8"/>
        <v>679428.72960000008</v>
      </c>
    </row>
    <row r="24" spans="1:19" ht="24.75">
      <c r="A24" s="5" t="s">
        <v>64</v>
      </c>
      <c r="B24" s="5" t="s">
        <v>60</v>
      </c>
      <c r="C24" s="4" t="s">
        <v>34</v>
      </c>
      <c r="D24" s="5" t="s">
        <v>35</v>
      </c>
      <c r="E24" s="5" t="s">
        <v>46</v>
      </c>
      <c r="F24" s="5" t="s">
        <v>37</v>
      </c>
      <c r="G24" s="5" t="s">
        <v>38</v>
      </c>
      <c r="H24" s="6">
        <v>721248</v>
      </c>
      <c r="I24" s="6">
        <f t="shared" si="1"/>
        <v>37504.896000000001</v>
      </c>
      <c r="J24" s="6">
        <f t="shared" si="0"/>
        <v>758752.89599999995</v>
      </c>
      <c r="K24" s="6">
        <v>832713.6</v>
      </c>
      <c r="L24" s="6">
        <f t="shared" si="2"/>
        <v>43301.107200000006</v>
      </c>
      <c r="M24" s="6">
        <f t="shared" si="3"/>
        <v>876014.70719999995</v>
      </c>
      <c r="N24" s="6">
        <v>245880</v>
      </c>
      <c r="O24" s="6">
        <f t="shared" si="4"/>
        <v>12785.76</v>
      </c>
      <c r="P24" s="6">
        <f t="shared" si="5"/>
        <v>258665.76</v>
      </c>
      <c r="Q24" s="6">
        <v>1311360</v>
      </c>
      <c r="R24" s="6">
        <f t="shared" si="6"/>
        <v>68190.720000000001</v>
      </c>
      <c r="S24" s="6">
        <f t="shared" si="8"/>
        <v>1379550.72</v>
      </c>
    </row>
    <row r="25" spans="1:19" ht="24.75">
      <c r="A25" s="5" t="s">
        <v>65</v>
      </c>
      <c r="B25" s="5" t="s">
        <v>60</v>
      </c>
      <c r="C25" s="4" t="s">
        <v>34</v>
      </c>
      <c r="D25" s="5" t="s">
        <v>35</v>
      </c>
      <c r="E25" s="5" t="s">
        <v>46</v>
      </c>
      <c r="F25" s="5" t="s">
        <v>40</v>
      </c>
      <c r="G25" s="5" t="s">
        <v>38</v>
      </c>
      <c r="H25" s="6">
        <v>805393.60000000009</v>
      </c>
      <c r="I25" s="6">
        <f t="shared" si="1"/>
        <v>41880.467200000006</v>
      </c>
      <c r="J25" s="6">
        <f t="shared" si="0"/>
        <v>847274.06720000005</v>
      </c>
      <c r="K25" s="6">
        <v>832713.6</v>
      </c>
      <c r="L25" s="6">
        <f t="shared" si="2"/>
        <v>43301.107200000006</v>
      </c>
      <c r="M25" s="6">
        <f t="shared" si="3"/>
        <v>876014.70719999995</v>
      </c>
      <c r="N25" s="6">
        <v>262272</v>
      </c>
      <c r="O25" s="6">
        <f t="shared" si="4"/>
        <v>13638.144000000002</v>
      </c>
      <c r="P25" s="6">
        <f t="shared" si="5"/>
        <v>275910.14400000003</v>
      </c>
      <c r="Q25" s="6">
        <v>1311360</v>
      </c>
      <c r="R25" s="6">
        <f t="shared" si="6"/>
        <v>68190.720000000001</v>
      </c>
      <c r="S25" s="6">
        <f t="shared" si="8"/>
        <v>1379550.72</v>
      </c>
    </row>
    <row r="26" spans="1:19" ht="24.75">
      <c r="A26" s="5" t="s">
        <v>66</v>
      </c>
      <c r="B26" s="5" t="s">
        <v>60</v>
      </c>
      <c r="C26" s="4" t="s">
        <v>34</v>
      </c>
      <c r="D26" s="5" t="s">
        <v>35</v>
      </c>
      <c r="E26" s="5" t="s">
        <v>46</v>
      </c>
      <c r="F26" s="5" t="s">
        <v>42</v>
      </c>
      <c r="G26" s="5" t="s">
        <v>38</v>
      </c>
      <c r="H26" s="6">
        <v>865497.60000000009</v>
      </c>
      <c r="I26" s="6">
        <f t="shared" si="1"/>
        <v>45005.875200000009</v>
      </c>
      <c r="J26" s="6">
        <f t="shared" si="0"/>
        <v>910503.4752000001</v>
      </c>
      <c r="K26" s="6">
        <v>832713.6</v>
      </c>
      <c r="L26" s="6">
        <f t="shared" si="2"/>
        <v>43301.107200000006</v>
      </c>
      <c r="M26" s="6">
        <f t="shared" si="3"/>
        <v>876014.70719999995</v>
      </c>
      <c r="N26" s="6">
        <v>295056</v>
      </c>
      <c r="O26" s="6">
        <f t="shared" si="4"/>
        <v>15342.912000000002</v>
      </c>
      <c r="P26" s="6">
        <f t="shared" si="5"/>
        <v>310398.91200000001</v>
      </c>
      <c r="Q26" s="6">
        <v>1311360</v>
      </c>
      <c r="R26" s="6">
        <f t="shared" si="6"/>
        <v>68190.720000000001</v>
      </c>
      <c r="S26" s="6">
        <f t="shared" si="8"/>
        <v>1379550.72</v>
      </c>
    </row>
    <row r="27" spans="1:19" ht="24.75">
      <c r="A27" s="5" t="s">
        <v>67</v>
      </c>
      <c r="B27" s="5" t="s">
        <v>60</v>
      </c>
      <c r="C27" s="4" t="s">
        <v>34</v>
      </c>
      <c r="D27" s="5" t="s">
        <v>44</v>
      </c>
      <c r="E27" s="5" t="s">
        <v>46</v>
      </c>
      <c r="F27" s="5" t="s">
        <v>28</v>
      </c>
      <c r="G27" s="5" t="s">
        <v>38</v>
      </c>
      <c r="H27" s="6">
        <v>786816</v>
      </c>
      <c r="I27" s="6">
        <f t="shared" si="1"/>
        <v>40914.432000000001</v>
      </c>
      <c r="J27" s="6">
        <f t="shared" si="0"/>
        <v>827730.43200000003</v>
      </c>
      <c r="K27" s="6">
        <v>832713.6</v>
      </c>
      <c r="L27" s="6">
        <f t="shared" si="2"/>
        <v>43301.107200000006</v>
      </c>
      <c r="M27" s="6">
        <f t="shared" si="3"/>
        <v>876014.70719999995</v>
      </c>
      <c r="N27" s="6">
        <v>262272</v>
      </c>
      <c r="O27" s="6">
        <f t="shared" si="4"/>
        <v>13638.144000000002</v>
      </c>
      <c r="P27" s="6">
        <f t="shared" si="5"/>
        <v>275910.14400000003</v>
      </c>
      <c r="Q27" s="6">
        <v>1162739.2</v>
      </c>
      <c r="R27" s="6">
        <f t="shared" si="6"/>
        <v>60462.438400000006</v>
      </c>
      <c r="S27" s="6">
        <f t="shared" si="8"/>
        <v>1223201.6384000001</v>
      </c>
    </row>
    <row r="28" spans="1:19" ht="24.75">
      <c r="A28" s="5" t="s">
        <v>68</v>
      </c>
      <c r="B28" s="5" t="s">
        <v>69</v>
      </c>
      <c r="C28" s="4" t="s">
        <v>34</v>
      </c>
      <c r="D28" s="5" t="s">
        <v>35</v>
      </c>
      <c r="E28" s="5" t="s">
        <v>36</v>
      </c>
      <c r="F28" s="5" t="s">
        <v>37</v>
      </c>
      <c r="G28" s="5" t="s">
        <v>38</v>
      </c>
      <c r="H28" s="6">
        <v>142064</v>
      </c>
      <c r="I28" s="6">
        <f t="shared" si="1"/>
        <v>7387.3280000000004</v>
      </c>
      <c r="J28" s="6">
        <f t="shared" si="0"/>
        <v>149451.32800000001</v>
      </c>
      <c r="K28" s="6">
        <v>273200</v>
      </c>
      <c r="L28" s="6">
        <f t="shared" si="2"/>
        <v>14206.400000000001</v>
      </c>
      <c r="M28" s="6">
        <f t="shared" si="3"/>
        <v>287406.40000000002</v>
      </c>
      <c r="N28" s="6">
        <v>163920</v>
      </c>
      <c r="O28" s="6">
        <f t="shared" si="4"/>
        <v>8523.84</v>
      </c>
      <c r="P28" s="6">
        <f t="shared" si="5"/>
        <v>172443.84</v>
      </c>
      <c r="Q28" s="6">
        <v>229488</v>
      </c>
      <c r="R28" s="6">
        <f t="shared" si="6"/>
        <v>11933.376</v>
      </c>
      <c r="S28" s="6">
        <f t="shared" si="8"/>
        <v>241421.37599999999</v>
      </c>
    </row>
    <row r="29" spans="1:19" ht="24.75">
      <c r="A29" s="5" t="s">
        <v>70</v>
      </c>
      <c r="B29" s="5" t="s">
        <v>69</v>
      </c>
      <c r="C29" s="4" t="s">
        <v>34</v>
      </c>
      <c r="D29" s="5" t="s">
        <v>35</v>
      </c>
      <c r="E29" s="5" t="s">
        <v>36</v>
      </c>
      <c r="F29" s="5" t="s">
        <v>40</v>
      </c>
      <c r="G29" s="5" t="s">
        <v>38</v>
      </c>
      <c r="H29" s="6">
        <v>156270.39999999999</v>
      </c>
      <c r="I29" s="6">
        <f t="shared" si="1"/>
        <v>8126.0608000000002</v>
      </c>
      <c r="J29" s="6">
        <f t="shared" si="0"/>
        <v>164396.4608</v>
      </c>
      <c r="K29" s="6">
        <v>273200</v>
      </c>
      <c r="L29" s="6">
        <f t="shared" si="2"/>
        <v>14206.400000000001</v>
      </c>
      <c r="M29" s="6">
        <f t="shared" si="3"/>
        <v>287406.40000000002</v>
      </c>
      <c r="N29" s="6">
        <v>174848</v>
      </c>
      <c r="O29" s="6">
        <f t="shared" si="4"/>
        <v>9092.0960000000014</v>
      </c>
      <c r="P29" s="6">
        <f t="shared" si="5"/>
        <v>183940.09599999999</v>
      </c>
      <c r="Q29" s="6">
        <v>229488</v>
      </c>
      <c r="R29" s="6">
        <f t="shared" si="6"/>
        <v>11933.376</v>
      </c>
      <c r="S29" s="6">
        <f t="shared" si="8"/>
        <v>241421.37599999999</v>
      </c>
    </row>
    <row r="30" spans="1:19" ht="24.75">
      <c r="A30" s="5" t="s">
        <v>71</v>
      </c>
      <c r="B30" s="5" t="s">
        <v>69</v>
      </c>
      <c r="C30" s="4" t="s">
        <v>34</v>
      </c>
      <c r="D30" s="5" t="s">
        <v>35</v>
      </c>
      <c r="E30" s="5" t="s">
        <v>36</v>
      </c>
      <c r="F30" s="5" t="s">
        <v>42</v>
      </c>
      <c r="G30" s="5" t="s">
        <v>38</v>
      </c>
      <c r="H30" s="6">
        <v>180312</v>
      </c>
      <c r="I30" s="6">
        <f t="shared" si="1"/>
        <v>9376.2240000000002</v>
      </c>
      <c r="J30" s="6">
        <f t="shared" si="0"/>
        <v>189688.22399999999</v>
      </c>
      <c r="K30" s="6">
        <v>273200</v>
      </c>
      <c r="L30" s="6">
        <f t="shared" si="2"/>
        <v>14206.400000000001</v>
      </c>
      <c r="M30" s="6">
        <f t="shared" si="3"/>
        <v>287406.40000000002</v>
      </c>
      <c r="N30" s="6">
        <v>196704</v>
      </c>
      <c r="O30" s="6">
        <f t="shared" si="4"/>
        <v>10228.608</v>
      </c>
      <c r="P30" s="6">
        <f t="shared" si="5"/>
        <v>206932.60800000001</v>
      </c>
      <c r="Q30" s="6">
        <v>229488</v>
      </c>
      <c r="R30" s="6">
        <f t="shared" si="6"/>
        <v>11933.376</v>
      </c>
      <c r="S30" s="6">
        <f t="shared" si="8"/>
        <v>241421.37599999999</v>
      </c>
    </row>
    <row r="31" spans="1:19" ht="24.75">
      <c r="A31" s="5" t="s">
        <v>72</v>
      </c>
      <c r="B31" s="5" t="s">
        <v>69</v>
      </c>
      <c r="C31" s="4" t="s">
        <v>34</v>
      </c>
      <c r="D31" s="5" t="s">
        <v>44</v>
      </c>
      <c r="E31" s="5" t="s">
        <v>36</v>
      </c>
      <c r="F31" s="5" t="s">
        <v>28</v>
      </c>
      <c r="G31" s="5" t="s">
        <v>38</v>
      </c>
      <c r="H31" s="6">
        <v>131136</v>
      </c>
      <c r="I31" s="6">
        <f t="shared" si="1"/>
        <v>6819.072000000001</v>
      </c>
      <c r="J31" s="6">
        <f t="shared" si="0"/>
        <v>137955.07200000001</v>
      </c>
      <c r="K31" s="6">
        <v>251344</v>
      </c>
      <c r="L31" s="6">
        <f t="shared" si="2"/>
        <v>13069.888000000001</v>
      </c>
      <c r="M31" s="6">
        <f t="shared" si="3"/>
        <v>264413.88799999998</v>
      </c>
      <c r="N31" s="6">
        <v>174848</v>
      </c>
      <c r="O31" s="6">
        <f t="shared" si="4"/>
        <v>9092.0960000000014</v>
      </c>
      <c r="P31" s="6">
        <f t="shared" si="5"/>
        <v>183940.09599999999</v>
      </c>
      <c r="Q31" s="6">
        <v>165012.79999999999</v>
      </c>
      <c r="R31" s="6">
        <f t="shared" si="6"/>
        <v>8580.6656000000003</v>
      </c>
      <c r="S31" s="6">
        <f t="shared" si="8"/>
        <v>173593.4656</v>
      </c>
    </row>
    <row r="32" spans="1:19" ht="24.75">
      <c r="A32" s="5" t="s">
        <v>73</v>
      </c>
      <c r="B32" s="5" t="s">
        <v>69</v>
      </c>
      <c r="C32" s="4" t="s">
        <v>34</v>
      </c>
      <c r="D32" s="5" t="s">
        <v>35</v>
      </c>
      <c r="E32" s="5" t="s">
        <v>46</v>
      </c>
      <c r="F32" s="5" t="s">
        <v>37</v>
      </c>
      <c r="G32" s="5" t="s">
        <v>38</v>
      </c>
      <c r="H32" s="6">
        <v>199982.4</v>
      </c>
      <c r="I32" s="6">
        <f t="shared" si="1"/>
        <v>10399.084800000001</v>
      </c>
      <c r="J32" s="6">
        <f t="shared" si="0"/>
        <v>210381.48480000001</v>
      </c>
      <c r="K32" s="6">
        <v>546400</v>
      </c>
      <c r="L32" s="6">
        <f t="shared" si="2"/>
        <v>28412.800000000003</v>
      </c>
      <c r="M32" s="6">
        <f t="shared" si="3"/>
        <v>574812.80000000005</v>
      </c>
      <c r="N32" s="6">
        <v>245880</v>
      </c>
      <c r="O32" s="6">
        <f t="shared" si="4"/>
        <v>12785.76</v>
      </c>
      <c r="P32" s="6">
        <f t="shared" si="5"/>
        <v>258665.76</v>
      </c>
      <c r="Q32" s="6">
        <v>338768</v>
      </c>
      <c r="R32" s="6">
        <f t="shared" si="6"/>
        <v>17615.936000000002</v>
      </c>
      <c r="S32" s="6">
        <f t="shared" si="8"/>
        <v>356383.93599999999</v>
      </c>
    </row>
    <row r="33" spans="1:19" ht="24.75">
      <c r="A33" s="5" t="s">
        <v>74</v>
      </c>
      <c r="B33" s="5" t="s">
        <v>69</v>
      </c>
      <c r="C33" s="4" t="s">
        <v>34</v>
      </c>
      <c r="D33" s="5" t="s">
        <v>35</v>
      </c>
      <c r="E33" s="5" t="s">
        <v>46</v>
      </c>
      <c r="F33" s="5" t="s">
        <v>40</v>
      </c>
      <c r="G33" s="5" t="s">
        <v>38</v>
      </c>
      <c r="H33" s="6">
        <v>218560</v>
      </c>
      <c r="I33" s="6">
        <f t="shared" si="1"/>
        <v>11365.12</v>
      </c>
      <c r="J33" s="6">
        <f t="shared" si="0"/>
        <v>229925.12</v>
      </c>
      <c r="K33" s="6">
        <v>546400</v>
      </c>
      <c r="L33" s="6">
        <f t="shared" si="2"/>
        <v>28412.800000000003</v>
      </c>
      <c r="M33" s="6">
        <f t="shared" si="3"/>
        <v>574812.80000000005</v>
      </c>
      <c r="N33" s="6">
        <v>262272</v>
      </c>
      <c r="O33" s="6">
        <f t="shared" si="4"/>
        <v>13638.144000000002</v>
      </c>
      <c r="P33" s="6">
        <f t="shared" si="5"/>
        <v>275910.14400000003</v>
      </c>
      <c r="Q33" s="6">
        <v>338768</v>
      </c>
      <c r="R33" s="6">
        <f t="shared" si="6"/>
        <v>17615.936000000002</v>
      </c>
      <c r="S33" s="6">
        <f t="shared" si="8"/>
        <v>356383.93599999999</v>
      </c>
    </row>
    <row r="34" spans="1:19" ht="24.75">
      <c r="A34" s="5" t="s">
        <v>75</v>
      </c>
      <c r="B34" s="5" t="s">
        <v>69</v>
      </c>
      <c r="C34" s="4" t="s">
        <v>34</v>
      </c>
      <c r="D34" s="5" t="s">
        <v>35</v>
      </c>
      <c r="E34" s="5" t="s">
        <v>46</v>
      </c>
      <c r="F34" s="5" t="s">
        <v>42</v>
      </c>
      <c r="G34" s="5" t="s">
        <v>38</v>
      </c>
      <c r="H34" s="6">
        <v>225116.79999999999</v>
      </c>
      <c r="I34" s="6">
        <f t="shared" si="1"/>
        <v>11706.0736</v>
      </c>
      <c r="J34" s="6">
        <f t="shared" ref="J34:J65" si="9">(H34+I34)</f>
        <v>236822.87359999999</v>
      </c>
      <c r="K34" s="6">
        <v>546400</v>
      </c>
      <c r="L34" s="6">
        <f t="shared" si="2"/>
        <v>28412.800000000003</v>
      </c>
      <c r="M34" s="6">
        <f t="shared" si="3"/>
        <v>574812.80000000005</v>
      </c>
      <c r="N34" s="6">
        <v>295056</v>
      </c>
      <c r="O34" s="6">
        <f t="shared" si="4"/>
        <v>15342.912000000002</v>
      </c>
      <c r="P34" s="6">
        <f t="shared" si="5"/>
        <v>310398.91200000001</v>
      </c>
      <c r="Q34" s="6">
        <v>338768</v>
      </c>
      <c r="R34" s="6">
        <f t="shared" si="6"/>
        <v>17615.936000000002</v>
      </c>
      <c r="S34" s="6">
        <f t="shared" si="8"/>
        <v>356383.93599999999</v>
      </c>
    </row>
    <row r="35" spans="1:19" ht="24.75">
      <c r="A35" s="5" t="s">
        <v>76</v>
      </c>
      <c r="B35" s="5" t="s">
        <v>69</v>
      </c>
      <c r="C35" s="4" t="s">
        <v>34</v>
      </c>
      <c r="D35" s="5" t="s">
        <v>44</v>
      </c>
      <c r="E35" s="5" t="s">
        <v>46</v>
      </c>
      <c r="F35" s="5" t="s">
        <v>28</v>
      </c>
      <c r="G35" s="5" t="s">
        <v>38</v>
      </c>
      <c r="H35" s="6">
        <v>157363.20000000001</v>
      </c>
      <c r="I35" s="6">
        <f t="shared" si="1"/>
        <v>8182.8864000000012</v>
      </c>
      <c r="J35" s="6">
        <f t="shared" si="9"/>
        <v>165546.0864</v>
      </c>
      <c r="K35" s="6">
        <v>502688</v>
      </c>
      <c r="L35" s="6">
        <f t="shared" si="2"/>
        <v>26139.776000000002</v>
      </c>
      <c r="M35" s="6">
        <f t="shared" si="3"/>
        <v>528827.77599999995</v>
      </c>
      <c r="N35" s="6">
        <v>262272</v>
      </c>
      <c r="O35" s="6">
        <f t="shared" si="4"/>
        <v>13638.144000000002</v>
      </c>
      <c r="P35" s="6">
        <f t="shared" si="5"/>
        <v>275910.14400000003</v>
      </c>
      <c r="Q35" s="6">
        <v>273200</v>
      </c>
      <c r="R35" s="6">
        <f t="shared" si="6"/>
        <v>14206.400000000001</v>
      </c>
      <c r="S35" s="6">
        <f t="shared" si="8"/>
        <v>287406.40000000002</v>
      </c>
    </row>
    <row r="36" spans="1:19" ht="24.75">
      <c r="A36" s="5" t="s">
        <v>77</v>
      </c>
      <c r="B36" s="5" t="s">
        <v>78</v>
      </c>
      <c r="C36" s="4" t="s">
        <v>34</v>
      </c>
      <c r="D36" s="5" t="s">
        <v>35</v>
      </c>
      <c r="E36" s="5" t="s">
        <v>36</v>
      </c>
      <c r="F36" s="5" t="s">
        <v>37</v>
      </c>
      <c r="G36" s="5" t="s">
        <v>38</v>
      </c>
      <c r="H36" s="6">
        <v>142064</v>
      </c>
      <c r="I36" s="6">
        <f t="shared" si="1"/>
        <v>7387.3280000000004</v>
      </c>
      <c r="J36" s="6">
        <f t="shared" si="9"/>
        <v>149451.32800000001</v>
      </c>
      <c r="K36" s="6">
        <v>273200</v>
      </c>
      <c r="L36" s="6">
        <f t="shared" si="2"/>
        <v>14206.400000000001</v>
      </c>
      <c r="M36" s="6">
        <f t="shared" si="3"/>
        <v>287406.40000000002</v>
      </c>
      <c r="N36" s="6">
        <v>163920</v>
      </c>
      <c r="O36" s="6">
        <f t="shared" si="4"/>
        <v>8523.84</v>
      </c>
      <c r="P36" s="6">
        <f t="shared" si="5"/>
        <v>172443.84</v>
      </c>
      <c r="Q36" s="6">
        <v>229488</v>
      </c>
      <c r="R36" s="6">
        <f t="shared" si="6"/>
        <v>11933.376</v>
      </c>
      <c r="S36" s="6">
        <f t="shared" si="8"/>
        <v>241421.37599999999</v>
      </c>
    </row>
    <row r="37" spans="1:19" ht="24.75">
      <c r="A37" s="5" t="s">
        <v>79</v>
      </c>
      <c r="B37" s="5" t="s">
        <v>78</v>
      </c>
      <c r="C37" s="4" t="s">
        <v>34</v>
      </c>
      <c r="D37" s="5" t="s">
        <v>35</v>
      </c>
      <c r="E37" s="5" t="s">
        <v>36</v>
      </c>
      <c r="F37" s="5" t="s">
        <v>40</v>
      </c>
      <c r="G37" s="5" t="s">
        <v>38</v>
      </c>
      <c r="H37" s="6">
        <v>156270.39999999999</v>
      </c>
      <c r="I37" s="6">
        <f t="shared" si="1"/>
        <v>8126.0608000000002</v>
      </c>
      <c r="J37" s="6">
        <f t="shared" si="9"/>
        <v>164396.4608</v>
      </c>
      <c r="K37" s="6">
        <v>273200</v>
      </c>
      <c r="L37" s="6">
        <f t="shared" si="2"/>
        <v>14206.400000000001</v>
      </c>
      <c r="M37" s="6">
        <f t="shared" si="3"/>
        <v>287406.40000000002</v>
      </c>
      <c r="N37" s="6">
        <v>174848</v>
      </c>
      <c r="O37" s="6">
        <f t="shared" si="4"/>
        <v>9092.0960000000014</v>
      </c>
      <c r="P37" s="6">
        <f t="shared" si="5"/>
        <v>183940.09599999999</v>
      </c>
      <c r="Q37" s="6">
        <v>229488</v>
      </c>
      <c r="R37" s="6">
        <f t="shared" si="6"/>
        <v>11933.376</v>
      </c>
      <c r="S37" s="6">
        <f t="shared" si="8"/>
        <v>241421.37599999999</v>
      </c>
    </row>
    <row r="38" spans="1:19" ht="24.75">
      <c r="A38" s="5" t="s">
        <v>80</v>
      </c>
      <c r="B38" s="5" t="s">
        <v>78</v>
      </c>
      <c r="C38" s="4" t="s">
        <v>34</v>
      </c>
      <c r="D38" s="5" t="s">
        <v>35</v>
      </c>
      <c r="E38" s="5" t="s">
        <v>36</v>
      </c>
      <c r="F38" s="5" t="s">
        <v>42</v>
      </c>
      <c r="G38" s="5" t="s">
        <v>38</v>
      </c>
      <c r="H38" s="6">
        <v>180312</v>
      </c>
      <c r="I38" s="6">
        <f t="shared" si="1"/>
        <v>9376.2240000000002</v>
      </c>
      <c r="J38" s="6">
        <f t="shared" si="9"/>
        <v>189688.22399999999</v>
      </c>
      <c r="K38" s="6">
        <v>273200</v>
      </c>
      <c r="L38" s="6">
        <f t="shared" si="2"/>
        <v>14206.400000000001</v>
      </c>
      <c r="M38" s="6">
        <f t="shared" si="3"/>
        <v>287406.40000000002</v>
      </c>
      <c r="N38" s="6">
        <v>196704</v>
      </c>
      <c r="O38" s="6">
        <f t="shared" si="4"/>
        <v>10228.608</v>
      </c>
      <c r="P38" s="6">
        <f t="shared" si="5"/>
        <v>206932.60800000001</v>
      </c>
      <c r="Q38" s="6">
        <v>229488</v>
      </c>
      <c r="R38" s="6">
        <f t="shared" si="6"/>
        <v>11933.376</v>
      </c>
      <c r="S38" s="6">
        <f t="shared" si="8"/>
        <v>241421.37599999999</v>
      </c>
    </row>
    <row r="39" spans="1:19" ht="24.75">
      <c r="A39" s="5" t="s">
        <v>81</v>
      </c>
      <c r="B39" s="5" t="s">
        <v>78</v>
      </c>
      <c r="C39" s="4" t="s">
        <v>34</v>
      </c>
      <c r="D39" s="5" t="s">
        <v>44</v>
      </c>
      <c r="E39" s="5" t="s">
        <v>36</v>
      </c>
      <c r="F39" s="5" t="s">
        <v>28</v>
      </c>
      <c r="G39" s="5" t="s">
        <v>38</v>
      </c>
      <c r="H39" s="6">
        <v>131136</v>
      </c>
      <c r="I39" s="6">
        <f t="shared" si="1"/>
        <v>6819.072000000001</v>
      </c>
      <c r="J39" s="6">
        <f t="shared" si="9"/>
        <v>137955.07200000001</v>
      </c>
      <c r="K39" s="6">
        <v>251344</v>
      </c>
      <c r="L39" s="6">
        <f t="shared" si="2"/>
        <v>13069.888000000001</v>
      </c>
      <c r="M39" s="6">
        <f t="shared" si="3"/>
        <v>264413.88799999998</v>
      </c>
      <c r="N39" s="6">
        <v>174848</v>
      </c>
      <c r="O39" s="6">
        <f t="shared" si="4"/>
        <v>9092.0960000000014</v>
      </c>
      <c r="P39" s="6">
        <f t="shared" si="5"/>
        <v>183940.09599999999</v>
      </c>
      <c r="Q39" s="6">
        <v>165012.79999999999</v>
      </c>
      <c r="R39" s="6">
        <f t="shared" si="6"/>
        <v>8580.6656000000003</v>
      </c>
      <c r="S39" s="6">
        <f t="shared" si="8"/>
        <v>173593.4656</v>
      </c>
    </row>
    <row r="40" spans="1:19" ht="24.75">
      <c r="A40" s="5" t="s">
        <v>82</v>
      </c>
      <c r="B40" s="5" t="s">
        <v>78</v>
      </c>
      <c r="C40" s="4" t="s">
        <v>34</v>
      </c>
      <c r="D40" s="5" t="s">
        <v>35</v>
      </c>
      <c r="E40" s="5" t="s">
        <v>46</v>
      </c>
      <c r="F40" s="5" t="s">
        <v>37</v>
      </c>
      <c r="G40" s="5" t="s">
        <v>38</v>
      </c>
      <c r="H40" s="6">
        <v>199982.4</v>
      </c>
      <c r="I40" s="6">
        <f t="shared" si="1"/>
        <v>10399.084800000001</v>
      </c>
      <c r="J40" s="6">
        <f t="shared" si="9"/>
        <v>210381.48480000001</v>
      </c>
      <c r="K40" s="6">
        <v>546400</v>
      </c>
      <c r="L40" s="6">
        <f t="shared" si="2"/>
        <v>28412.800000000003</v>
      </c>
      <c r="M40" s="6">
        <f t="shared" si="3"/>
        <v>574812.80000000005</v>
      </c>
      <c r="N40" s="6">
        <v>245880</v>
      </c>
      <c r="O40" s="6">
        <f t="shared" si="4"/>
        <v>12785.76</v>
      </c>
      <c r="P40" s="6">
        <f t="shared" si="5"/>
        <v>258665.76</v>
      </c>
      <c r="Q40" s="6">
        <v>338768</v>
      </c>
      <c r="R40" s="6">
        <f t="shared" si="6"/>
        <v>17615.936000000002</v>
      </c>
      <c r="S40" s="6">
        <f t="shared" si="8"/>
        <v>356383.93599999999</v>
      </c>
    </row>
    <row r="41" spans="1:19" ht="24.75">
      <c r="A41" s="5" t="s">
        <v>83</v>
      </c>
      <c r="B41" s="5" t="s">
        <v>78</v>
      </c>
      <c r="C41" s="4" t="s">
        <v>34</v>
      </c>
      <c r="D41" s="5" t="s">
        <v>35</v>
      </c>
      <c r="E41" s="5" t="s">
        <v>46</v>
      </c>
      <c r="F41" s="5" t="s">
        <v>40</v>
      </c>
      <c r="G41" s="5" t="s">
        <v>38</v>
      </c>
      <c r="H41" s="6">
        <v>218560</v>
      </c>
      <c r="I41" s="6">
        <f t="shared" si="1"/>
        <v>11365.12</v>
      </c>
      <c r="J41" s="6">
        <f t="shared" si="9"/>
        <v>229925.12</v>
      </c>
      <c r="K41" s="6">
        <v>546400</v>
      </c>
      <c r="L41" s="6">
        <f t="shared" si="2"/>
        <v>28412.800000000003</v>
      </c>
      <c r="M41" s="6">
        <f t="shared" si="3"/>
        <v>574812.80000000005</v>
      </c>
      <c r="N41" s="6">
        <v>262272</v>
      </c>
      <c r="O41" s="6">
        <f t="shared" si="4"/>
        <v>13638.144000000002</v>
      </c>
      <c r="P41" s="6">
        <f t="shared" si="5"/>
        <v>275910.14400000003</v>
      </c>
      <c r="Q41" s="6">
        <v>338768</v>
      </c>
      <c r="R41" s="6">
        <f t="shared" si="6"/>
        <v>17615.936000000002</v>
      </c>
      <c r="S41" s="6">
        <f t="shared" si="8"/>
        <v>356383.93599999999</v>
      </c>
    </row>
    <row r="42" spans="1:19" ht="24.75">
      <c r="A42" s="5" t="s">
        <v>84</v>
      </c>
      <c r="B42" s="5" t="s">
        <v>78</v>
      </c>
      <c r="C42" s="4" t="s">
        <v>34</v>
      </c>
      <c r="D42" s="5" t="s">
        <v>35</v>
      </c>
      <c r="E42" s="5" t="s">
        <v>46</v>
      </c>
      <c r="F42" s="5" t="s">
        <v>42</v>
      </c>
      <c r="G42" s="5" t="s">
        <v>38</v>
      </c>
      <c r="H42" s="6">
        <v>225116.79999999999</v>
      </c>
      <c r="I42" s="6">
        <f t="shared" si="1"/>
        <v>11706.0736</v>
      </c>
      <c r="J42" s="6">
        <f t="shared" si="9"/>
        <v>236822.87359999999</v>
      </c>
      <c r="K42" s="6">
        <v>546400</v>
      </c>
      <c r="L42" s="6">
        <f t="shared" si="2"/>
        <v>28412.800000000003</v>
      </c>
      <c r="M42" s="6">
        <f t="shared" si="3"/>
        <v>574812.80000000005</v>
      </c>
      <c r="N42" s="6">
        <v>295056</v>
      </c>
      <c r="O42" s="6">
        <f t="shared" si="4"/>
        <v>15342.912000000002</v>
      </c>
      <c r="P42" s="6">
        <f t="shared" si="5"/>
        <v>310398.91200000001</v>
      </c>
      <c r="Q42" s="6">
        <v>338768</v>
      </c>
      <c r="R42" s="6">
        <f t="shared" si="6"/>
        <v>17615.936000000002</v>
      </c>
      <c r="S42" s="6">
        <f t="shared" si="8"/>
        <v>356383.93599999999</v>
      </c>
    </row>
    <row r="43" spans="1:19" ht="24.75">
      <c r="A43" s="5" t="s">
        <v>85</v>
      </c>
      <c r="B43" s="5" t="s">
        <v>78</v>
      </c>
      <c r="C43" s="4" t="s">
        <v>34</v>
      </c>
      <c r="D43" s="5" t="s">
        <v>44</v>
      </c>
      <c r="E43" s="5" t="s">
        <v>46</v>
      </c>
      <c r="F43" s="5" t="s">
        <v>28</v>
      </c>
      <c r="G43" s="5" t="s">
        <v>38</v>
      </c>
      <c r="H43" s="6">
        <v>157363.20000000001</v>
      </c>
      <c r="I43" s="6">
        <f t="shared" si="1"/>
        <v>8182.8864000000012</v>
      </c>
      <c r="J43" s="6">
        <f t="shared" si="9"/>
        <v>165546.0864</v>
      </c>
      <c r="K43" s="6">
        <v>502688</v>
      </c>
      <c r="L43" s="6">
        <f t="shared" si="2"/>
        <v>26139.776000000002</v>
      </c>
      <c r="M43" s="6">
        <f t="shared" si="3"/>
        <v>528827.77599999995</v>
      </c>
      <c r="N43" s="6">
        <v>262272</v>
      </c>
      <c r="O43" s="6">
        <f t="shared" si="4"/>
        <v>13638.144000000002</v>
      </c>
      <c r="P43" s="6">
        <f t="shared" si="5"/>
        <v>275910.14400000003</v>
      </c>
      <c r="Q43" s="6">
        <v>273200</v>
      </c>
      <c r="R43" s="6">
        <f t="shared" si="6"/>
        <v>14206.400000000001</v>
      </c>
      <c r="S43" s="6">
        <f t="shared" si="8"/>
        <v>287406.40000000002</v>
      </c>
    </row>
    <row r="44" spans="1:19" ht="24.75">
      <c r="A44" s="5" t="s">
        <v>86</v>
      </c>
      <c r="B44" s="5" t="s">
        <v>87</v>
      </c>
      <c r="C44" s="4" t="s">
        <v>34</v>
      </c>
      <c r="D44" s="5" t="s">
        <v>88</v>
      </c>
      <c r="E44" s="5" t="s">
        <v>36</v>
      </c>
      <c r="F44" s="5" t="s">
        <v>37</v>
      </c>
      <c r="G44" s="5" t="s">
        <v>38</v>
      </c>
      <c r="H44" s="6">
        <v>142064</v>
      </c>
      <c r="I44" s="6">
        <f t="shared" si="1"/>
        <v>7387.3280000000004</v>
      </c>
      <c r="J44" s="6">
        <f t="shared" si="9"/>
        <v>149451.32800000001</v>
      </c>
      <c r="K44" s="6">
        <v>273200</v>
      </c>
      <c r="L44" s="6">
        <f t="shared" si="2"/>
        <v>14206.400000000001</v>
      </c>
      <c r="M44" s="6">
        <f t="shared" si="3"/>
        <v>287406.40000000002</v>
      </c>
      <c r="N44" s="6">
        <v>163920</v>
      </c>
      <c r="O44" s="6">
        <f t="shared" si="4"/>
        <v>8523.84</v>
      </c>
      <c r="P44" s="6">
        <f t="shared" si="5"/>
        <v>172443.84</v>
      </c>
      <c r="Q44" s="6">
        <v>229488</v>
      </c>
      <c r="R44" s="6">
        <f t="shared" si="6"/>
        <v>11933.376</v>
      </c>
      <c r="S44" s="6">
        <f t="shared" si="8"/>
        <v>241421.37599999999</v>
      </c>
    </row>
    <row r="45" spans="1:19" ht="24.75">
      <c r="A45" s="5" t="s">
        <v>89</v>
      </c>
      <c r="B45" s="5" t="s">
        <v>87</v>
      </c>
      <c r="C45" s="4" t="s">
        <v>34</v>
      </c>
      <c r="D45" s="5" t="s">
        <v>88</v>
      </c>
      <c r="E45" s="5" t="s">
        <v>36</v>
      </c>
      <c r="F45" s="5" t="s">
        <v>40</v>
      </c>
      <c r="G45" s="5" t="s">
        <v>38</v>
      </c>
      <c r="H45" s="6">
        <v>156270.39999999999</v>
      </c>
      <c r="I45" s="6">
        <f t="shared" si="1"/>
        <v>8126.0608000000002</v>
      </c>
      <c r="J45" s="6">
        <f t="shared" si="9"/>
        <v>164396.4608</v>
      </c>
      <c r="K45" s="6">
        <v>273200</v>
      </c>
      <c r="L45" s="6">
        <f t="shared" si="2"/>
        <v>14206.400000000001</v>
      </c>
      <c r="M45" s="6">
        <f t="shared" si="3"/>
        <v>287406.40000000002</v>
      </c>
      <c r="N45" s="6">
        <v>174848</v>
      </c>
      <c r="O45" s="6">
        <f t="shared" si="4"/>
        <v>9092.0960000000014</v>
      </c>
      <c r="P45" s="6">
        <f t="shared" si="5"/>
        <v>183940.09599999999</v>
      </c>
      <c r="Q45" s="6">
        <v>229488</v>
      </c>
      <c r="R45" s="6">
        <f t="shared" si="6"/>
        <v>11933.376</v>
      </c>
      <c r="S45" s="6">
        <f t="shared" si="8"/>
        <v>241421.37599999999</v>
      </c>
    </row>
    <row r="46" spans="1:19" ht="24.75">
      <c r="A46" s="5" t="s">
        <v>90</v>
      </c>
      <c r="B46" s="5" t="s">
        <v>87</v>
      </c>
      <c r="C46" s="4" t="s">
        <v>34</v>
      </c>
      <c r="D46" s="5" t="s">
        <v>88</v>
      </c>
      <c r="E46" s="5" t="s">
        <v>36</v>
      </c>
      <c r="F46" s="5" t="s">
        <v>42</v>
      </c>
      <c r="G46" s="5" t="s">
        <v>38</v>
      </c>
      <c r="H46" s="6">
        <v>180312</v>
      </c>
      <c r="I46" s="6">
        <f t="shared" si="1"/>
        <v>9376.2240000000002</v>
      </c>
      <c r="J46" s="6">
        <f t="shared" si="9"/>
        <v>189688.22399999999</v>
      </c>
      <c r="K46" s="6">
        <v>273200</v>
      </c>
      <c r="L46" s="6">
        <f t="shared" si="2"/>
        <v>14206.400000000001</v>
      </c>
      <c r="M46" s="6">
        <f t="shared" si="3"/>
        <v>287406.40000000002</v>
      </c>
      <c r="N46" s="6">
        <v>196704</v>
      </c>
      <c r="O46" s="6">
        <f t="shared" si="4"/>
        <v>10228.608</v>
      </c>
      <c r="P46" s="6">
        <f t="shared" si="5"/>
        <v>206932.60800000001</v>
      </c>
      <c r="Q46" s="6">
        <v>229488</v>
      </c>
      <c r="R46" s="6">
        <f t="shared" si="6"/>
        <v>11933.376</v>
      </c>
      <c r="S46" s="6">
        <f t="shared" si="8"/>
        <v>241421.37599999999</v>
      </c>
    </row>
    <row r="47" spans="1:19" ht="24.75">
      <c r="A47" s="5" t="s">
        <v>91</v>
      </c>
      <c r="B47" s="5" t="s">
        <v>87</v>
      </c>
      <c r="C47" s="4" t="s">
        <v>34</v>
      </c>
      <c r="D47" s="5" t="s">
        <v>88</v>
      </c>
      <c r="E47" s="5" t="s">
        <v>46</v>
      </c>
      <c r="F47" s="5" t="s">
        <v>37</v>
      </c>
      <c r="G47" s="5" t="s">
        <v>38</v>
      </c>
      <c r="H47" s="6">
        <v>199982.4</v>
      </c>
      <c r="I47" s="6">
        <f t="shared" si="1"/>
        <v>10399.084800000001</v>
      </c>
      <c r="J47" s="6">
        <f t="shared" si="9"/>
        <v>210381.48480000001</v>
      </c>
      <c r="K47" s="6">
        <v>546400</v>
      </c>
      <c r="L47" s="6">
        <f t="shared" si="2"/>
        <v>28412.800000000003</v>
      </c>
      <c r="M47" s="6">
        <f t="shared" si="3"/>
        <v>574812.80000000005</v>
      </c>
      <c r="N47" s="6">
        <v>245880</v>
      </c>
      <c r="O47" s="6">
        <f t="shared" si="4"/>
        <v>12785.76</v>
      </c>
      <c r="P47" s="6">
        <f t="shared" si="5"/>
        <v>258665.76</v>
      </c>
      <c r="Q47" s="6">
        <v>338768</v>
      </c>
      <c r="R47" s="6">
        <f t="shared" si="6"/>
        <v>17615.936000000002</v>
      </c>
      <c r="S47" s="6">
        <f t="shared" si="8"/>
        <v>356383.93599999999</v>
      </c>
    </row>
    <row r="48" spans="1:19" ht="24.75">
      <c r="A48" s="5" t="s">
        <v>92</v>
      </c>
      <c r="B48" s="5" t="s">
        <v>87</v>
      </c>
      <c r="C48" s="4" t="s">
        <v>34</v>
      </c>
      <c r="D48" s="5" t="s">
        <v>88</v>
      </c>
      <c r="E48" s="5" t="s">
        <v>46</v>
      </c>
      <c r="F48" s="5" t="s">
        <v>40</v>
      </c>
      <c r="G48" s="5" t="s">
        <v>38</v>
      </c>
      <c r="H48" s="6">
        <v>218560</v>
      </c>
      <c r="I48" s="6">
        <f t="shared" si="1"/>
        <v>11365.12</v>
      </c>
      <c r="J48" s="6">
        <f t="shared" si="9"/>
        <v>229925.12</v>
      </c>
      <c r="K48" s="6">
        <v>546400</v>
      </c>
      <c r="L48" s="6">
        <f t="shared" si="2"/>
        <v>28412.800000000003</v>
      </c>
      <c r="M48" s="6">
        <f t="shared" si="3"/>
        <v>574812.80000000005</v>
      </c>
      <c r="N48" s="6">
        <v>262272</v>
      </c>
      <c r="O48" s="6">
        <f t="shared" si="4"/>
        <v>13638.144000000002</v>
      </c>
      <c r="P48" s="6">
        <f t="shared" si="5"/>
        <v>275910.14400000003</v>
      </c>
      <c r="Q48" s="6">
        <v>338768</v>
      </c>
      <c r="R48" s="6">
        <f t="shared" si="6"/>
        <v>17615.936000000002</v>
      </c>
      <c r="S48" s="6">
        <f t="shared" si="8"/>
        <v>356383.93599999999</v>
      </c>
    </row>
    <row r="49" spans="1:19" ht="24.75">
      <c r="A49" s="5" t="s">
        <v>93</v>
      </c>
      <c r="B49" s="5" t="s">
        <v>87</v>
      </c>
      <c r="C49" s="4" t="s">
        <v>34</v>
      </c>
      <c r="D49" s="5" t="s">
        <v>88</v>
      </c>
      <c r="E49" s="5" t="s">
        <v>46</v>
      </c>
      <c r="F49" s="5" t="s">
        <v>42</v>
      </c>
      <c r="G49" s="5" t="s">
        <v>38</v>
      </c>
      <c r="H49" s="6">
        <v>225116.79999999999</v>
      </c>
      <c r="I49" s="6">
        <f t="shared" si="1"/>
        <v>11706.0736</v>
      </c>
      <c r="J49" s="6">
        <f t="shared" si="9"/>
        <v>236822.87359999999</v>
      </c>
      <c r="K49" s="6">
        <v>546400</v>
      </c>
      <c r="L49" s="6">
        <f t="shared" si="2"/>
        <v>28412.800000000003</v>
      </c>
      <c r="M49" s="6">
        <f t="shared" si="3"/>
        <v>574812.80000000005</v>
      </c>
      <c r="N49" s="6">
        <v>295056</v>
      </c>
      <c r="O49" s="6">
        <f t="shared" si="4"/>
        <v>15342.912000000002</v>
      </c>
      <c r="P49" s="6">
        <f t="shared" si="5"/>
        <v>310398.91200000001</v>
      </c>
      <c r="Q49" s="6">
        <v>338768</v>
      </c>
      <c r="R49" s="6">
        <f t="shared" si="6"/>
        <v>17615.936000000002</v>
      </c>
      <c r="S49" s="6">
        <f t="shared" si="8"/>
        <v>356383.93599999999</v>
      </c>
    </row>
    <row r="50" spans="1:19">
      <c r="A50" s="5" t="s">
        <v>94</v>
      </c>
      <c r="B50" s="5" t="s">
        <v>95</v>
      </c>
      <c r="C50" s="4" t="s">
        <v>96</v>
      </c>
      <c r="D50" s="5" t="s">
        <v>97</v>
      </c>
      <c r="E50" s="5" t="s">
        <v>27</v>
      </c>
      <c r="F50" s="5" t="s">
        <v>28</v>
      </c>
      <c r="G50" s="5" t="s">
        <v>98</v>
      </c>
      <c r="H50" s="6">
        <v>49176000</v>
      </c>
      <c r="I50" s="6">
        <f t="shared" si="1"/>
        <v>2557152</v>
      </c>
      <c r="J50" s="6">
        <f t="shared" si="9"/>
        <v>51733152</v>
      </c>
      <c r="K50" s="6">
        <v>1420640</v>
      </c>
      <c r="L50" s="6">
        <f t="shared" si="2"/>
        <v>73873.280000000013</v>
      </c>
      <c r="M50" s="6">
        <f t="shared" si="3"/>
        <v>1494513.28</v>
      </c>
      <c r="N50" s="6">
        <v>27320000</v>
      </c>
      <c r="O50" s="6">
        <f t="shared" si="4"/>
        <v>1420640.0000000002</v>
      </c>
      <c r="P50" s="6">
        <f t="shared" si="5"/>
        <v>28740640</v>
      </c>
      <c r="Q50" s="6">
        <v>3278400</v>
      </c>
      <c r="R50" s="6">
        <f t="shared" si="6"/>
        <v>170476.80000000002</v>
      </c>
      <c r="S50" s="6">
        <f t="shared" si="8"/>
        <v>3448876.8</v>
      </c>
    </row>
    <row r="51" spans="1:19">
      <c r="A51" s="5" t="s">
        <v>99</v>
      </c>
      <c r="B51" s="5" t="s">
        <v>95</v>
      </c>
      <c r="C51" s="4" t="s">
        <v>96</v>
      </c>
      <c r="D51" s="5" t="s">
        <v>100</v>
      </c>
      <c r="E51" s="5" t="s">
        <v>27</v>
      </c>
      <c r="F51" s="5" t="s">
        <v>28</v>
      </c>
      <c r="G51" s="5" t="s">
        <v>101</v>
      </c>
      <c r="H51" s="6">
        <v>43712000</v>
      </c>
      <c r="I51" s="6">
        <f t="shared" si="1"/>
        <v>2273024</v>
      </c>
      <c r="J51" s="6">
        <f t="shared" si="9"/>
        <v>45985024</v>
      </c>
      <c r="K51" s="6">
        <v>1420640</v>
      </c>
      <c r="L51" s="6">
        <f t="shared" si="2"/>
        <v>73873.280000000013</v>
      </c>
      <c r="M51" s="6">
        <f t="shared" si="3"/>
        <v>1494513.28</v>
      </c>
      <c r="N51" s="6">
        <v>16392000</v>
      </c>
      <c r="O51" s="6">
        <f t="shared" si="4"/>
        <v>852384.00000000012</v>
      </c>
      <c r="P51" s="6">
        <f t="shared" si="5"/>
        <v>17244384</v>
      </c>
      <c r="Q51" s="6">
        <v>54640000</v>
      </c>
      <c r="R51" s="6">
        <f t="shared" si="6"/>
        <v>2841280.0000000005</v>
      </c>
      <c r="S51" s="6">
        <f t="shared" si="8"/>
        <v>57481280</v>
      </c>
    </row>
    <row r="52" spans="1:19">
      <c r="A52" s="5" t="s">
        <v>102</v>
      </c>
      <c r="B52" s="5" t="s">
        <v>95</v>
      </c>
      <c r="C52" s="4" t="s">
        <v>96</v>
      </c>
      <c r="D52" s="5" t="s">
        <v>103</v>
      </c>
      <c r="E52" s="5" t="s">
        <v>27</v>
      </c>
      <c r="F52" s="5" t="s">
        <v>28</v>
      </c>
      <c r="G52" s="5" t="s">
        <v>31</v>
      </c>
      <c r="H52" s="6">
        <v>109.28</v>
      </c>
      <c r="I52" s="6">
        <f t="shared" si="1"/>
        <v>5.6825600000000005</v>
      </c>
      <c r="J52" s="6">
        <f t="shared" si="9"/>
        <v>114.96256</v>
      </c>
      <c r="K52" s="6">
        <v>10490.88</v>
      </c>
      <c r="L52" s="6">
        <f t="shared" si="2"/>
        <v>545.52575999999999</v>
      </c>
      <c r="M52" s="6">
        <f t="shared" si="3"/>
        <v>11036.40576</v>
      </c>
      <c r="N52" s="6">
        <v>3562.5279999999998</v>
      </c>
      <c r="O52" s="6">
        <f t="shared" si="4"/>
        <v>185.25145600000002</v>
      </c>
      <c r="P52" s="6">
        <f t="shared" si="5"/>
        <v>3747.7794559999998</v>
      </c>
      <c r="Q52" s="6">
        <v>1311.36</v>
      </c>
      <c r="R52" s="6">
        <f t="shared" si="6"/>
        <v>68.190719999999999</v>
      </c>
      <c r="S52" s="6">
        <f t="shared" si="8"/>
        <v>1379.55072</v>
      </c>
    </row>
    <row r="53" spans="1:19" ht="24.75">
      <c r="A53" s="5" t="s">
        <v>104</v>
      </c>
      <c r="B53" s="5" t="s">
        <v>105</v>
      </c>
      <c r="C53" s="4" t="s">
        <v>34</v>
      </c>
      <c r="D53" s="5" t="s">
        <v>106</v>
      </c>
      <c r="E53" s="5" t="s">
        <v>27</v>
      </c>
      <c r="F53" s="5" t="s">
        <v>28</v>
      </c>
      <c r="G53" s="5" t="s">
        <v>107</v>
      </c>
      <c r="H53" s="6">
        <v>1202080</v>
      </c>
      <c r="I53" s="6">
        <f t="shared" si="1"/>
        <v>62508.160000000003</v>
      </c>
      <c r="J53" s="6">
        <f t="shared" si="9"/>
        <v>1264588.1599999999</v>
      </c>
      <c r="K53" s="6">
        <v>1420640</v>
      </c>
      <c r="L53" s="6">
        <f t="shared" si="2"/>
        <v>73873.280000000013</v>
      </c>
      <c r="M53" s="6">
        <f t="shared" si="3"/>
        <v>1494513.28</v>
      </c>
      <c r="N53" s="6">
        <v>10928000</v>
      </c>
      <c r="O53" s="6">
        <f t="shared" si="4"/>
        <v>568256</v>
      </c>
      <c r="P53" s="6">
        <f t="shared" si="5"/>
        <v>11496256</v>
      </c>
      <c r="Q53" s="6">
        <v>1967040</v>
      </c>
      <c r="R53" s="6">
        <f t="shared" si="6"/>
        <v>102286.08</v>
      </c>
      <c r="S53" s="6">
        <f t="shared" si="8"/>
        <v>2069326.08</v>
      </c>
    </row>
    <row r="54" spans="1:19">
      <c r="A54" s="5" t="s">
        <v>108</v>
      </c>
      <c r="B54" s="5" t="s">
        <v>109</v>
      </c>
      <c r="C54" s="4" t="s">
        <v>110</v>
      </c>
      <c r="D54" s="5" t="s">
        <v>111</v>
      </c>
      <c r="E54" s="5" t="s">
        <v>27</v>
      </c>
      <c r="F54" s="5" t="s">
        <v>28</v>
      </c>
      <c r="G54" s="5" t="s">
        <v>112</v>
      </c>
      <c r="H54" s="6">
        <v>819.6</v>
      </c>
      <c r="I54" s="6">
        <f t="shared" si="1"/>
        <v>42.619200000000006</v>
      </c>
      <c r="J54" s="6">
        <f t="shared" si="9"/>
        <v>862.2192</v>
      </c>
      <c r="K54" s="6">
        <v>1066.5727999999999</v>
      </c>
      <c r="L54" s="6">
        <f t="shared" si="2"/>
        <v>55.461785599999999</v>
      </c>
      <c r="M54" s="6">
        <f t="shared" si="3"/>
        <v>1122.0345855999999</v>
      </c>
      <c r="N54" s="6">
        <v>1967.04</v>
      </c>
      <c r="O54" s="6">
        <f t="shared" si="4"/>
        <v>102.28608000000001</v>
      </c>
      <c r="P54" s="6">
        <f t="shared" si="5"/>
        <v>2069.3260799999998</v>
      </c>
      <c r="Q54" s="6" t="s">
        <v>27</v>
      </c>
      <c r="R54" s="6" t="s">
        <v>27</v>
      </c>
      <c r="S54" s="6" t="s">
        <v>27</v>
      </c>
    </row>
    <row r="55" spans="1:19" ht="24.75">
      <c r="A55" s="3" t="s">
        <v>113</v>
      </c>
      <c r="B55" s="3" t="s">
        <v>114</v>
      </c>
      <c r="C55" s="4" t="s">
        <v>34</v>
      </c>
      <c r="D55" s="3" t="s">
        <v>115</v>
      </c>
      <c r="E55" s="3" t="s">
        <v>27</v>
      </c>
      <c r="F55" s="3" t="s">
        <v>28</v>
      </c>
      <c r="G55" s="3" t="s">
        <v>115</v>
      </c>
      <c r="H55" s="16">
        <v>67.753600000000006</v>
      </c>
      <c r="I55" s="6">
        <f t="shared" si="1"/>
        <v>3.5231872000000006</v>
      </c>
      <c r="J55" s="6">
        <f t="shared" si="9"/>
        <v>71.276787200000001</v>
      </c>
      <c r="K55" s="16">
        <v>194.51839999999999</v>
      </c>
      <c r="L55" s="6">
        <f t="shared" si="2"/>
        <v>10.1149568</v>
      </c>
      <c r="M55" s="6">
        <f t="shared" si="3"/>
        <v>204.63335679999997</v>
      </c>
      <c r="N55" s="16">
        <v>327.84</v>
      </c>
      <c r="O55" s="6">
        <f t="shared" si="4"/>
        <v>17.04768</v>
      </c>
      <c r="P55" s="6">
        <f t="shared" si="5"/>
        <v>344.88767999999999</v>
      </c>
      <c r="Q55" s="16">
        <v>1046.9023999999999</v>
      </c>
      <c r="R55" s="6">
        <f t="shared" si="6"/>
        <v>54.438924800000002</v>
      </c>
      <c r="S55" s="6">
        <f t="shared" si="8"/>
        <v>1101.3413247999999</v>
      </c>
    </row>
    <row r="56" spans="1:19">
      <c r="A56" s="3" t="s">
        <v>116</v>
      </c>
      <c r="B56" s="3" t="s">
        <v>114</v>
      </c>
      <c r="C56" s="4" t="s">
        <v>26</v>
      </c>
      <c r="D56" s="3" t="s">
        <v>115</v>
      </c>
      <c r="E56" s="3" t="s">
        <v>27</v>
      </c>
      <c r="F56" s="3" t="s">
        <v>28</v>
      </c>
      <c r="G56" s="3" t="s">
        <v>115</v>
      </c>
      <c r="H56" s="16">
        <v>67.753600000000006</v>
      </c>
      <c r="I56" s="6">
        <f t="shared" si="1"/>
        <v>3.5231872000000006</v>
      </c>
      <c r="J56" s="6">
        <f t="shared" si="9"/>
        <v>71.276787200000001</v>
      </c>
      <c r="K56" s="16">
        <v>194.51839999999999</v>
      </c>
      <c r="L56" s="6">
        <f t="shared" si="2"/>
        <v>10.1149568</v>
      </c>
      <c r="M56" s="6">
        <f t="shared" si="3"/>
        <v>204.63335679999997</v>
      </c>
      <c r="N56" s="16">
        <v>327.84</v>
      </c>
      <c r="O56" s="6">
        <f t="shared" si="4"/>
        <v>17.04768</v>
      </c>
      <c r="P56" s="6">
        <f t="shared" si="5"/>
        <v>344.88767999999999</v>
      </c>
      <c r="Q56" s="16" t="s">
        <v>27</v>
      </c>
      <c r="R56" s="16" t="s">
        <v>27</v>
      </c>
      <c r="S56" s="16" t="s">
        <v>27</v>
      </c>
    </row>
    <row r="57" spans="1:19">
      <c r="A57" s="3" t="s">
        <v>117</v>
      </c>
      <c r="B57" s="3" t="s">
        <v>114</v>
      </c>
      <c r="C57" s="4" t="s">
        <v>118</v>
      </c>
      <c r="D57" s="3" t="s">
        <v>115</v>
      </c>
      <c r="E57" s="3" t="s">
        <v>27</v>
      </c>
      <c r="F57" s="3" t="s">
        <v>28</v>
      </c>
      <c r="G57" s="3" t="s">
        <v>115</v>
      </c>
      <c r="H57" s="16">
        <v>67.753600000000006</v>
      </c>
      <c r="I57" s="6">
        <f t="shared" si="1"/>
        <v>3.5231872000000006</v>
      </c>
      <c r="J57" s="6">
        <f t="shared" si="9"/>
        <v>71.276787200000001</v>
      </c>
      <c r="K57" s="16">
        <v>194.51839999999999</v>
      </c>
      <c r="L57" s="6">
        <f t="shared" si="2"/>
        <v>10.1149568</v>
      </c>
      <c r="M57" s="6">
        <f t="shared" si="3"/>
        <v>204.63335679999997</v>
      </c>
      <c r="N57" s="16">
        <v>327.84</v>
      </c>
      <c r="O57" s="6">
        <f t="shared" si="4"/>
        <v>17.04768</v>
      </c>
      <c r="P57" s="6">
        <f t="shared" si="5"/>
        <v>344.88767999999999</v>
      </c>
      <c r="Q57" s="16" t="s">
        <v>27</v>
      </c>
      <c r="R57" s="16" t="s">
        <v>27</v>
      </c>
      <c r="S57" s="16" t="s">
        <v>27</v>
      </c>
    </row>
    <row r="58" spans="1:19" s="20" customFormat="1" ht="24.75">
      <c r="A58" s="21" t="s">
        <v>119</v>
      </c>
      <c r="B58" s="21" t="s">
        <v>120</v>
      </c>
      <c r="C58" s="22" t="s">
        <v>121</v>
      </c>
      <c r="D58" s="21" t="s">
        <v>122</v>
      </c>
      <c r="E58" s="21" t="s">
        <v>123</v>
      </c>
      <c r="F58" s="21" t="s">
        <v>37</v>
      </c>
      <c r="G58" s="21" t="s">
        <v>124</v>
      </c>
      <c r="H58" s="19">
        <v>212933</v>
      </c>
      <c r="I58" s="19">
        <f>(H58*9.5%)</f>
        <v>20228.635000000002</v>
      </c>
      <c r="J58" s="19">
        <f t="shared" si="9"/>
        <v>233161.63500000001</v>
      </c>
      <c r="K58" s="19">
        <v>627592</v>
      </c>
      <c r="L58" s="19">
        <f>(K58*9.5%)</f>
        <v>59621.24</v>
      </c>
      <c r="M58" s="19">
        <f>(K58+L58)</f>
        <v>687213.24</v>
      </c>
      <c r="N58" s="19">
        <v>224140</v>
      </c>
      <c r="O58" s="19">
        <f>(N58*9.5%)</f>
        <v>21293.3</v>
      </c>
      <c r="P58" s="19">
        <f>(N58+O58)</f>
        <v>245433.3</v>
      </c>
      <c r="Q58" s="19">
        <v>336210</v>
      </c>
      <c r="R58" s="19">
        <f>(Q58*9.5%)</f>
        <v>31939.95</v>
      </c>
      <c r="S58" s="19">
        <f>(Q58+R58)</f>
        <v>368149.95</v>
      </c>
    </row>
    <row r="59" spans="1:19" ht="24.75">
      <c r="A59" s="5" t="s">
        <v>125</v>
      </c>
      <c r="B59" s="5" t="s">
        <v>120</v>
      </c>
      <c r="C59" s="4" t="s">
        <v>121</v>
      </c>
      <c r="D59" s="5" t="s">
        <v>122</v>
      </c>
      <c r="E59" s="5" t="s">
        <v>123</v>
      </c>
      <c r="F59" s="5" t="s">
        <v>40</v>
      </c>
      <c r="G59" s="5" t="s">
        <v>124</v>
      </c>
      <c r="H59" s="6">
        <v>235347</v>
      </c>
      <c r="I59" s="23">
        <f t="shared" ref="I59:I88" si="10">(H59*9.5%)</f>
        <v>22357.965</v>
      </c>
      <c r="J59" s="23">
        <f t="shared" si="9"/>
        <v>257704.965</v>
      </c>
      <c r="K59" s="6">
        <v>851732</v>
      </c>
      <c r="L59" s="23">
        <f t="shared" ref="L59:L89" si="11">(K59*9.5%)</f>
        <v>80914.540000000008</v>
      </c>
      <c r="M59" s="23">
        <f t="shared" ref="M59:M89" si="12">(K59+L59)</f>
        <v>932646.54</v>
      </c>
      <c r="N59" s="6">
        <v>313796</v>
      </c>
      <c r="O59" s="23">
        <f t="shared" ref="O59:O89" si="13">(N59*9.5%)</f>
        <v>29810.62</v>
      </c>
      <c r="P59" s="23">
        <f t="shared" ref="P59:P89" si="14">(N59+O59)</f>
        <v>343606.62</v>
      </c>
      <c r="Q59" s="6">
        <v>392245</v>
      </c>
      <c r="R59" s="23">
        <f t="shared" ref="R59:R89" si="15">(Q59*9.5%)</f>
        <v>37263.275000000001</v>
      </c>
      <c r="S59" s="23">
        <f t="shared" ref="S59:S89" si="16">(Q59+R59)</f>
        <v>429508.27500000002</v>
      </c>
    </row>
    <row r="60" spans="1:19" ht="24.75">
      <c r="A60" s="5" t="s">
        <v>126</v>
      </c>
      <c r="B60" s="5" t="s">
        <v>120</v>
      </c>
      <c r="C60" s="4" t="s">
        <v>121</v>
      </c>
      <c r="D60" s="5" t="s">
        <v>122</v>
      </c>
      <c r="E60" s="5" t="s">
        <v>123</v>
      </c>
      <c r="F60" s="5" t="s">
        <v>42</v>
      </c>
      <c r="G60" s="5" t="s">
        <v>124</v>
      </c>
      <c r="H60" s="6">
        <v>280175</v>
      </c>
      <c r="I60" s="23">
        <f t="shared" si="10"/>
        <v>26616.625</v>
      </c>
      <c r="J60" s="23">
        <f t="shared" si="9"/>
        <v>306791.625</v>
      </c>
      <c r="K60" s="6">
        <v>1075872</v>
      </c>
      <c r="L60" s="23">
        <f t="shared" si="11"/>
        <v>102207.84</v>
      </c>
      <c r="M60" s="23">
        <f t="shared" si="12"/>
        <v>1178079.8400000001</v>
      </c>
      <c r="N60" s="6">
        <v>392245</v>
      </c>
      <c r="O60" s="23">
        <f t="shared" si="13"/>
        <v>37263.275000000001</v>
      </c>
      <c r="P60" s="23">
        <f t="shared" si="14"/>
        <v>429508.27500000002</v>
      </c>
      <c r="Q60" s="6">
        <v>448280</v>
      </c>
      <c r="R60" s="23">
        <f t="shared" si="15"/>
        <v>42586.6</v>
      </c>
      <c r="S60" s="23">
        <f t="shared" si="16"/>
        <v>490866.6</v>
      </c>
    </row>
    <row r="61" spans="1:19" ht="24.75">
      <c r="A61" s="5" t="s">
        <v>127</v>
      </c>
      <c r="B61" s="5" t="s">
        <v>120</v>
      </c>
      <c r="C61" s="4" t="s">
        <v>121</v>
      </c>
      <c r="D61" s="5" t="s">
        <v>122</v>
      </c>
      <c r="E61" s="5" t="s">
        <v>128</v>
      </c>
      <c r="F61" s="5" t="s">
        <v>28</v>
      </c>
      <c r="G61" s="5" t="s">
        <v>124</v>
      </c>
      <c r="H61" s="6">
        <v>190519</v>
      </c>
      <c r="I61" s="23">
        <f t="shared" si="10"/>
        <v>18099.305</v>
      </c>
      <c r="J61" s="23">
        <f t="shared" si="9"/>
        <v>208618.30499999999</v>
      </c>
      <c r="K61" s="6">
        <v>201726</v>
      </c>
      <c r="L61" s="23">
        <f t="shared" si="11"/>
        <v>19163.97</v>
      </c>
      <c r="M61" s="23">
        <f t="shared" si="12"/>
        <v>220889.97</v>
      </c>
      <c r="N61" s="6">
        <v>201726</v>
      </c>
      <c r="O61" s="23">
        <f t="shared" si="13"/>
        <v>19163.97</v>
      </c>
      <c r="P61" s="23">
        <f t="shared" si="14"/>
        <v>220889.97</v>
      </c>
      <c r="Q61" s="6">
        <v>224140</v>
      </c>
      <c r="R61" s="23">
        <f t="shared" si="15"/>
        <v>21293.3</v>
      </c>
      <c r="S61" s="23">
        <f t="shared" si="16"/>
        <v>245433.3</v>
      </c>
    </row>
    <row r="62" spans="1:19" ht="24.75">
      <c r="A62" s="5" t="s">
        <v>129</v>
      </c>
      <c r="B62" s="5" t="s">
        <v>130</v>
      </c>
      <c r="C62" s="4" t="s">
        <v>121</v>
      </c>
      <c r="D62" s="5" t="s">
        <v>122</v>
      </c>
      <c r="E62" s="5" t="s">
        <v>128</v>
      </c>
      <c r="F62" s="5" t="s">
        <v>28</v>
      </c>
      <c r="G62" s="5" t="s">
        <v>131</v>
      </c>
      <c r="H62" s="6">
        <v>560350</v>
      </c>
      <c r="I62" s="23">
        <f t="shared" si="10"/>
        <v>53233.25</v>
      </c>
      <c r="J62" s="23">
        <f t="shared" si="9"/>
        <v>613583.25</v>
      </c>
      <c r="K62" s="6">
        <v>806904</v>
      </c>
      <c r="L62" s="23">
        <f t="shared" si="11"/>
        <v>76655.88</v>
      </c>
      <c r="M62" s="23">
        <f t="shared" si="12"/>
        <v>883559.88</v>
      </c>
      <c r="N62" s="6">
        <v>201726</v>
      </c>
      <c r="O62" s="23">
        <f t="shared" si="13"/>
        <v>19163.97</v>
      </c>
      <c r="P62" s="23">
        <f t="shared" si="14"/>
        <v>220889.97</v>
      </c>
      <c r="Q62" s="6">
        <v>1353805.6</v>
      </c>
      <c r="R62" s="23">
        <f t="shared" si="15"/>
        <v>128611.53200000001</v>
      </c>
      <c r="S62" s="23">
        <f t="shared" si="16"/>
        <v>1482417.1320000002</v>
      </c>
    </row>
    <row r="63" spans="1:19" ht="24.75">
      <c r="A63" s="5" t="s">
        <v>132</v>
      </c>
      <c r="B63" s="5" t="s">
        <v>130</v>
      </c>
      <c r="C63" s="4" t="s">
        <v>121</v>
      </c>
      <c r="D63" s="5" t="s">
        <v>122</v>
      </c>
      <c r="E63" s="5" t="s">
        <v>123</v>
      </c>
      <c r="F63" s="5" t="s">
        <v>37</v>
      </c>
      <c r="G63" s="5" t="s">
        <v>131</v>
      </c>
      <c r="H63" s="6">
        <v>2241400</v>
      </c>
      <c r="I63" s="23">
        <f t="shared" si="10"/>
        <v>212933</v>
      </c>
      <c r="J63" s="23">
        <f t="shared" si="9"/>
        <v>2454333</v>
      </c>
      <c r="K63" s="6">
        <v>3137960</v>
      </c>
      <c r="L63" s="23">
        <f t="shared" si="11"/>
        <v>298106.2</v>
      </c>
      <c r="M63" s="23">
        <f t="shared" si="12"/>
        <v>3436066.2</v>
      </c>
      <c r="N63" s="6">
        <v>224140</v>
      </c>
      <c r="O63" s="23">
        <f t="shared" si="13"/>
        <v>21293.3</v>
      </c>
      <c r="P63" s="23">
        <f t="shared" si="14"/>
        <v>245433.3</v>
      </c>
      <c r="Q63" s="6">
        <v>1877396.6400000001</v>
      </c>
      <c r="R63" s="23">
        <f t="shared" si="15"/>
        <v>178352.6808</v>
      </c>
      <c r="S63" s="23">
        <f t="shared" si="16"/>
        <v>2055749.3208000001</v>
      </c>
    </row>
    <row r="64" spans="1:19" ht="24.75">
      <c r="A64" s="5" t="s">
        <v>133</v>
      </c>
      <c r="B64" s="5" t="s">
        <v>130</v>
      </c>
      <c r="C64" s="4" t="s">
        <v>121</v>
      </c>
      <c r="D64" s="5" t="s">
        <v>122</v>
      </c>
      <c r="E64" s="5" t="s">
        <v>123</v>
      </c>
      <c r="F64" s="5" t="s">
        <v>40</v>
      </c>
      <c r="G64" s="5" t="s">
        <v>131</v>
      </c>
      <c r="H64" s="6">
        <v>3362100</v>
      </c>
      <c r="I64" s="23">
        <f t="shared" si="10"/>
        <v>319399.5</v>
      </c>
      <c r="J64" s="23">
        <f t="shared" si="9"/>
        <v>3681499.5</v>
      </c>
      <c r="K64" s="6">
        <v>4258660</v>
      </c>
      <c r="L64" s="23">
        <f t="shared" si="11"/>
        <v>404572.7</v>
      </c>
      <c r="M64" s="23">
        <f t="shared" si="12"/>
        <v>4663232.7</v>
      </c>
      <c r="N64" s="6">
        <v>313796</v>
      </c>
      <c r="O64" s="23">
        <f t="shared" si="13"/>
        <v>29810.62</v>
      </c>
      <c r="P64" s="23">
        <f t="shared" si="14"/>
        <v>343606.62</v>
      </c>
      <c r="Q64" s="6">
        <v>1989466.6400000001</v>
      </c>
      <c r="R64" s="23">
        <f t="shared" si="15"/>
        <v>188999.33080000003</v>
      </c>
      <c r="S64" s="23">
        <f t="shared" si="16"/>
        <v>2178465.9708000002</v>
      </c>
    </row>
    <row r="65" spans="1:19" ht="24.75">
      <c r="A65" s="5" t="s">
        <v>134</v>
      </c>
      <c r="B65" s="5" t="s">
        <v>130</v>
      </c>
      <c r="C65" s="4" t="s">
        <v>121</v>
      </c>
      <c r="D65" s="5" t="s">
        <v>122</v>
      </c>
      <c r="E65" s="5" t="s">
        <v>123</v>
      </c>
      <c r="F65" s="5" t="s">
        <v>42</v>
      </c>
      <c r="G65" s="5" t="s">
        <v>131</v>
      </c>
      <c r="H65" s="6">
        <v>4482800</v>
      </c>
      <c r="I65" s="23">
        <f t="shared" si="10"/>
        <v>425866</v>
      </c>
      <c r="J65" s="23">
        <f t="shared" si="9"/>
        <v>4908666</v>
      </c>
      <c r="K65" s="6">
        <v>5379360</v>
      </c>
      <c r="L65" s="23">
        <f t="shared" si="11"/>
        <v>511039.2</v>
      </c>
      <c r="M65" s="23">
        <f t="shared" si="12"/>
        <v>5890399.2000000002</v>
      </c>
      <c r="N65" s="6">
        <v>392245</v>
      </c>
      <c r="O65" s="23">
        <f t="shared" si="13"/>
        <v>37263.275000000001</v>
      </c>
      <c r="P65" s="23">
        <f t="shared" si="14"/>
        <v>429508.27500000002</v>
      </c>
      <c r="Q65" s="6">
        <v>2175951.12</v>
      </c>
      <c r="R65" s="23">
        <f t="shared" si="15"/>
        <v>206715.35640000002</v>
      </c>
      <c r="S65" s="23">
        <f t="shared" si="16"/>
        <v>2382666.4764</v>
      </c>
    </row>
    <row r="66" spans="1:19" ht="24.75">
      <c r="A66" s="5" t="s">
        <v>135</v>
      </c>
      <c r="B66" s="5" t="s">
        <v>136</v>
      </c>
      <c r="C66" s="4" t="s">
        <v>121</v>
      </c>
      <c r="D66" s="5" t="s">
        <v>137</v>
      </c>
      <c r="E66" s="5" t="s">
        <v>138</v>
      </c>
      <c r="F66" s="5" t="s">
        <v>28</v>
      </c>
      <c r="G66" s="5" t="s">
        <v>124</v>
      </c>
      <c r="H66" s="6">
        <v>145691</v>
      </c>
      <c r="I66" s="23">
        <f t="shared" si="10"/>
        <v>13840.645</v>
      </c>
      <c r="J66" s="23">
        <f t="shared" ref="J66:J97" si="17">(H66+I66)</f>
        <v>159531.64499999999</v>
      </c>
      <c r="K66" s="6">
        <v>2.2414000000000001</v>
      </c>
      <c r="L66" s="23">
        <f t="shared" si="11"/>
        <v>0.21293300000000001</v>
      </c>
      <c r="M66" s="23">
        <f t="shared" si="12"/>
        <v>2.4543330000000001</v>
      </c>
      <c r="N66" s="6">
        <v>123277</v>
      </c>
      <c r="O66" s="23">
        <f t="shared" si="13"/>
        <v>11711.315000000001</v>
      </c>
      <c r="P66" s="23">
        <f t="shared" si="14"/>
        <v>134988.315</v>
      </c>
      <c r="Q66" s="6">
        <v>146587.56</v>
      </c>
      <c r="R66" s="23">
        <f t="shared" si="15"/>
        <v>13925.8182</v>
      </c>
      <c r="S66" s="23">
        <f t="shared" si="16"/>
        <v>160513.37820000001</v>
      </c>
    </row>
    <row r="67" spans="1:19" ht="24.75">
      <c r="A67" s="5" t="s">
        <v>139</v>
      </c>
      <c r="B67" s="5" t="s">
        <v>136</v>
      </c>
      <c r="C67" s="4" t="s">
        <v>121</v>
      </c>
      <c r="D67" s="5" t="s">
        <v>137</v>
      </c>
      <c r="E67" s="5" t="s">
        <v>140</v>
      </c>
      <c r="F67" s="5" t="s">
        <v>37</v>
      </c>
      <c r="G67" s="5" t="s">
        <v>124</v>
      </c>
      <c r="H67" s="6">
        <v>201726</v>
      </c>
      <c r="I67" s="23">
        <f t="shared" si="10"/>
        <v>19163.97</v>
      </c>
      <c r="J67" s="23">
        <f t="shared" si="17"/>
        <v>220889.97</v>
      </c>
      <c r="K67" s="6">
        <v>627592</v>
      </c>
      <c r="L67" s="23">
        <f t="shared" si="11"/>
        <v>59621.24</v>
      </c>
      <c r="M67" s="23">
        <f t="shared" si="12"/>
        <v>687213.24</v>
      </c>
      <c r="N67" s="6">
        <v>179312</v>
      </c>
      <c r="O67" s="23">
        <f t="shared" si="13"/>
        <v>17034.64</v>
      </c>
      <c r="P67" s="23">
        <f t="shared" si="14"/>
        <v>196346.64</v>
      </c>
      <c r="Q67" s="6">
        <v>211924.37</v>
      </c>
      <c r="R67" s="23">
        <f t="shared" si="15"/>
        <v>20132.815149999999</v>
      </c>
      <c r="S67" s="23">
        <f t="shared" si="16"/>
        <v>232057.18515</v>
      </c>
    </row>
    <row r="68" spans="1:19" ht="24.75">
      <c r="A68" s="5" t="s">
        <v>141</v>
      </c>
      <c r="B68" s="5" t="s">
        <v>136</v>
      </c>
      <c r="C68" s="4" t="s">
        <v>121</v>
      </c>
      <c r="D68" s="5" t="s">
        <v>137</v>
      </c>
      <c r="E68" s="5" t="s">
        <v>140</v>
      </c>
      <c r="F68" s="5" t="s">
        <v>40</v>
      </c>
      <c r="G68" s="5" t="s">
        <v>124</v>
      </c>
      <c r="H68" s="6">
        <v>224140</v>
      </c>
      <c r="I68" s="23">
        <f t="shared" si="10"/>
        <v>21293.3</v>
      </c>
      <c r="J68" s="23">
        <f t="shared" si="17"/>
        <v>245433.3</v>
      </c>
      <c r="K68" s="6">
        <v>851732</v>
      </c>
      <c r="L68" s="23">
        <f t="shared" si="11"/>
        <v>80914.540000000008</v>
      </c>
      <c r="M68" s="23">
        <f t="shared" si="12"/>
        <v>932646.54</v>
      </c>
      <c r="N68" s="6">
        <v>212933</v>
      </c>
      <c r="O68" s="23">
        <f t="shared" si="13"/>
        <v>20228.635000000002</v>
      </c>
      <c r="P68" s="23">
        <f t="shared" si="14"/>
        <v>233161.63500000001</v>
      </c>
      <c r="Q68" s="6">
        <v>225933.12</v>
      </c>
      <c r="R68" s="23">
        <f t="shared" si="15"/>
        <v>21463.646400000001</v>
      </c>
      <c r="S68" s="23">
        <f t="shared" si="16"/>
        <v>247396.76639999999</v>
      </c>
    </row>
    <row r="69" spans="1:19" ht="24.75">
      <c r="A69" s="5" t="s">
        <v>142</v>
      </c>
      <c r="B69" s="5" t="s">
        <v>136</v>
      </c>
      <c r="C69" s="4" t="s">
        <v>121</v>
      </c>
      <c r="D69" s="5" t="s">
        <v>137</v>
      </c>
      <c r="E69" s="5" t="s">
        <v>140</v>
      </c>
      <c r="F69" s="5" t="s">
        <v>42</v>
      </c>
      <c r="G69" s="5" t="s">
        <v>124</v>
      </c>
      <c r="H69" s="6">
        <v>268968</v>
      </c>
      <c r="I69" s="23">
        <f t="shared" si="10"/>
        <v>25551.96</v>
      </c>
      <c r="J69" s="23">
        <f t="shared" si="17"/>
        <v>294519.96000000002</v>
      </c>
      <c r="K69" s="6">
        <v>1075872</v>
      </c>
      <c r="L69" s="23">
        <f t="shared" si="11"/>
        <v>102207.84</v>
      </c>
      <c r="M69" s="23">
        <f t="shared" si="12"/>
        <v>1178079.8400000001</v>
      </c>
      <c r="N69" s="6">
        <v>235347</v>
      </c>
      <c r="O69" s="23">
        <f t="shared" si="13"/>
        <v>22357.965</v>
      </c>
      <c r="P69" s="23">
        <f t="shared" si="14"/>
        <v>257704.965</v>
      </c>
      <c r="Q69" s="6">
        <v>249243.68</v>
      </c>
      <c r="R69" s="23">
        <f t="shared" si="15"/>
        <v>23678.149600000001</v>
      </c>
      <c r="S69" s="23">
        <f t="shared" si="16"/>
        <v>272921.8296</v>
      </c>
    </row>
    <row r="70" spans="1:19" ht="24.75">
      <c r="A70" s="5" t="s">
        <v>143</v>
      </c>
      <c r="B70" s="5" t="s">
        <v>136</v>
      </c>
      <c r="C70" s="4" t="s">
        <v>121</v>
      </c>
      <c r="D70" s="5" t="s">
        <v>122</v>
      </c>
      <c r="E70" s="5" t="s">
        <v>138</v>
      </c>
      <c r="F70" s="5" t="s">
        <v>28</v>
      </c>
      <c r="G70" s="5" t="s">
        <v>124</v>
      </c>
      <c r="H70" s="6">
        <v>190519</v>
      </c>
      <c r="I70" s="23">
        <f t="shared" si="10"/>
        <v>18099.305</v>
      </c>
      <c r="J70" s="23">
        <f t="shared" si="17"/>
        <v>208618.30499999999</v>
      </c>
      <c r="K70" s="6">
        <v>2.2414000000000001</v>
      </c>
      <c r="L70" s="23">
        <f t="shared" si="11"/>
        <v>0.21293300000000001</v>
      </c>
      <c r="M70" s="23">
        <f t="shared" si="12"/>
        <v>2.4543330000000001</v>
      </c>
      <c r="N70" s="6">
        <v>201726</v>
      </c>
      <c r="O70" s="23">
        <f t="shared" si="13"/>
        <v>19163.97</v>
      </c>
      <c r="P70" s="23">
        <f t="shared" si="14"/>
        <v>220889.97</v>
      </c>
      <c r="Q70" s="6">
        <v>191975.91</v>
      </c>
      <c r="R70" s="23">
        <f t="shared" si="15"/>
        <v>18237.711449999999</v>
      </c>
      <c r="S70" s="23">
        <f t="shared" si="16"/>
        <v>210213.62145000001</v>
      </c>
    </row>
    <row r="71" spans="1:19" ht="24.75">
      <c r="A71" s="5" t="s">
        <v>144</v>
      </c>
      <c r="B71" s="5" t="s">
        <v>136</v>
      </c>
      <c r="C71" s="4" t="s">
        <v>121</v>
      </c>
      <c r="D71" s="5" t="s">
        <v>122</v>
      </c>
      <c r="E71" s="5" t="s">
        <v>140</v>
      </c>
      <c r="F71" s="5" t="s">
        <v>37</v>
      </c>
      <c r="G71" s="5" t="s">
        <v>124</v>
      </c>
      <c r="H71" s="6">
        <v>212933</v>
      </c>
      <c r="I71" s="23">
        <f t="shared" si="10"/>
        <v>20228.635000000002</v>
      </c>
      <c r="J71" s="23">
        <f t="shared" si="17"/>
        <v>233161.63500000001</v>
      </c>
      <c r="K71" s="6">
        <v>627592</v>
      </c>
      <c r="L71" s="23">
        <f t="shared" si="11"/>
        <v>59621.24</v>
      </c>
      <c r="M71" s="23">
        <f t="shared" si="12"/>
        <v>687213.24</v>
      </c>
      <c r="N71" s="6">
        <v>224140</v>
      </c>
      <c r="O71" s="23">
        <f t="shared" si="13"/>
        <v>21293.3</v>
      </c>
      <c r="P71" s="23">
        <f t="shared" si="14"/>
        <v>245433.3</v>
      </c>
      <c r="Q71" s="6">
        <v>257312.72</v>
      </c>
      <c r="R71" s="23">
        <f t="shared" si="15"/>
        <v>24444.7084</v>
      </c>
      <c r="S71" s="23">
        <f t="shared" si="16"/>
        <v>281757.42839999998</v>
      </c>
    </row>
    <row r="72" spans="1:19" ht="24.75">
      <c r="A72" s="5" t="s">
        <v>145</v>
      </c>
      <c r="B72" s="5" t="s">
        <v>136</v>
      </c>
      <c r="C72" s="4" t="s">
        <v>121</v>
      </c>
      <c r="D72" s="5" t="s">
        <v>122</v>
      </c>
      <c r="E72" s="5" t="s">
        <v>140</v>
      </c>
      <c r="F72" s="5" t="s">
        <v>40</v>
      </c>
      <c r="G72" s="5" t="s">
        <v>124</v>
      </c>
      <c r="H72" s="6">
        <v>235347</v>
      </c>
      <c r="I72" s="23">
        <f t="shared" si="10"/>
        <v>22357.965</v>
      </c>
      <c r="J72" s="23">
        <f t="shared" si="17"/>
        <v>257704.965</v>
      </c>
      <c r="K72" s="6">
        <v>851732</v>
      </c>
      <c r="L72" s="23">
        <f t="shared" si="11"/>
        <v>80914.540000000008</v>
      </c>
      <c r="M72" s="23">
        <f t="shared" si="12"/>
        <v>932646.54</v>
      </c>
      <c r="N72" s="6">
        <v>313796</v>
      </c>
      <c r="O72" s="23">
        <f t="shared" si="13"/>
        <v>29810.62</v>
      </c>
      <c r="P72" s="23">
        <f t="shared" si="14"/>
        <v>343606.62</v>
      </c>
      <c r="Q72" s="6">
        <v>271321.46999999997</v>
      </c>
      <c r="R72" s="23">
        <f t="shared" si="15"/>
        <v>25775.539649999999</v>
      </c>
      <c r="S72" s="23">
        <f t="shared" si="16"/>
        <v>297097.00964999996</v>
      </c>
    </row>
    <row r="73" spans="1:19" ht="24.75">
      <c r="A73" s="5" t="s">
        <v>146</v>
      </c>
      <c r="B73" s="5" t="s">
        <v>136</v>
      </c>
      <c r="C73" s="4" t="s">
        <v>121</v>
      </c>
      <c r="D73" s="5" t="s">
        <v>122</v>
      </c>
      <c r="E73" s="5" t="s">
        <v>140</v>
      </c>
      <c r="F73" s="5" t="s">
        <v>42</v>
      </c>
      <c r="G73" s="5" t="s">
        <v>124</v>
      </c>
      <c r="H73" s="6">
        <v>280175</v>
      </c>
      <c r="I73" s="23">
        <f t="shared" si="10"/>
        <v>26616.625</v>
      </c>
      <c r="J73" s="23">
        <f t="shared" si="17"/>
        <v>306791.625</v>
      </c>
      <c r="K73" s="6">
        <v>1075872</v>
      </c>
      <c r="L73" s="23">
        <f t="shared" si="11"/>
        <v>102207.84</v>
      </c>
      <c r="M73" s="23">
        <f t="shared" si="12"/>
        <v>1178079.8400000001</v>
      </c>
      <c r="N73" s="6">
        <v>392245</v>
      </c>
      <c r="O73" s="23">
        <f t="shared" si="13"/>
        <v>37263.275000000001</v>
      </c>
      <c r="P73" s="23">
        <f t="shared" si="14"/>
        <v>429508.27500000002</v>
      </c>
      <c r="Q73" s="6">
        <v>294632.03000000003</v>
      </c>
      <c r="R73" s="23">
        <f t="shared" si="15"/>
        <v>27990.042850000002</v>
      </c>
      <c r="S73" s="23">
        <f t="shared" si="16"/>
        <v>322622.07285000006</v>
      </c>
    </row>
    <row r="74" spans="1:19" ht="24.75">
      <c r="A74" s="5" t="s">
        <v>147</v>
      </c>
      <c r="B74" s="5" t="s">
        <v>148</v>
      </c>
      <c r="C74" s="4" t="s">
        <v>121</v>
      </c>
      <c r="D74" s="5" t="s">
        <v>137</v>
      </c>
      <c r="E74" s="5" t="s">
        <v>138</v>
      </c>
      <c r="F74" s="5" t="s">
        <v>28</v>
      </c>
      <c r="G74" s="5" t="s">
        <v>124</v>
      </c>
      <c r="H74" s="6">
        <v>145691</v>
      </c>
      <c r="I74" s="23">
        <f t="shared" si="10"/>
        <v>13840.645</v>
      </c>
      <c r="J74" s="23">
        <f t="shared" si="17"/>
        <v>159531.64499999999</v>
      </c>
      <c r="K74" s="6">
        <v>2.2414000000000001</v>
      </c>
      <c r="L74" s="23">
        <f t="shared" si="11"/>
        <v>0.21293300000000001</v>
      </c>
      <c r="M74" s="23">
        <f t="shared" si="12"/>
        <v>2.4543330000000001</v>
      </c>
      <c r="N74" s="6">
        <v>123277</v>
      </c>
      <c r="O74" s="23">
        <f t="shared" si="13"/>
        <v>11711.315000000001</v>
      </c>
      <c r="P74" s="23">
        <f t="shared" si="14"/>
        <v>134988.315</v>
      </c>
      <c r="Q74" s="6">
        <v>146587.56</v>
      </c>
      <c r="R74" s="23">
        <f t="shared" si="15"/>
        <v>13925.8182</v>
      </c>
      <c r="S74" s="23">
        <f t="shared" si="16"/>
        <v>160513.37820000001</v>
      </c>
    </row>
    <row r="75" spans="1:19" ht="24.75">
      <c r="A75" s="5" t="s">
        <v>149</v>
      </c>
      <c r="B75" s="5" t="s">
        <v>148</v>
      </c>
      <c r="C75" s="4" t="s">
        <v>121</v>
      </c>
      <c r="D75" s="5" t="s">
        <v>137</v>
      </c>
      <c r="E75" s="5" t="s">
        <v>140</v>
      </c>
      <c r="F75" s="5" t="s">
        <v>37</v>
      </c>
      <c r="G75" s="5" t="s">
        <v>124</v>
      </c>
      <c r="H75" s="6">
        <v>201726</v>
      </c>
      <c r="I75" s="23">
        <f t="shared" si="10"/>
        <v>19163.97</v>
      </c>
      <c r="J75" s="23">
        <f t="shared" si="17"/>
        <v>220889.97</v>
      </c>
      <c r="K75" s="6">
        <v>627592</v>
      </c>
      <c r="L75" s="23">
        <f t="shared" si="11"/>
        <v>59621.24</v>
      </c>
      <c r="M75" s="23">
        <f t="shared" si="12"/>
        <v>687213.24</v>
      </c>
      <c r="N75" s="6">
        <v>179312</v>
      </c>
      <c r="O75" s="23">
        <f t="shared" si="13"/>
        <v>17034.64</v>
      </c>
      <c r="P75" s="23">
        <f t="shared" si="14"/>
        <v>196346.64</v>
      </c>
      <c r="Q75" s="6">
        <v>211924.37</v>
      </c>
      <c r="R75" s="23">
        <f t="shared" si="15"/>
        <v>20132.815149999999</v>
      </c>
      <c r="S75" s="23">
        <f t="shared" si="16"/>
        <v>232057.18515</v>
      </c>
    </row>
    <row r="76" spans="1:19" ht="24.75">
      <c r="A76" s="5" t="s">
        <v>150</v>
      </c>
      <c r="B76" s="5" t="s">
        <v>148</v>
      </c>
      <c r="C76" s="4" t="s">
        <v>121</v>
      </c>
      <c r="D76" s="5" t="s">
        <v>137</v>
      </c>
      <c r="E76" s="5" t="s">
        <v>140</v>
      </c>
      <c r="F76" s="5" t="s">
        <v>40</v>
      </c>
      <c r="G76" s="5" t="s">
        <v>124</v>
      </c>
      <c r="H76" s="6">
        <v>224140</v>
      </c>
      <c r="I76" s="23">
        <f t="shared" si="10"/>
        <v>21293.3</v>
      </c>
      <c r="J76" s="23">
        <f t="shared" si="17"/>
        <v>245433.3</v>
      </c>
      <c r="K76" s="6">
        <v>851732</v>
      </c>
      <c r="L76" s="23">
        <f t="shared" si="11"/>
        <v>80914.540000000008</v>
      </c>
      <c r="M76" s="23">
        <f t="shared" si="12"/>
        <v>932646.54</v>
      </c>
      <c r="N76" s="6">
        <v>212933</v>
      </c>
      <c r="O76" s="23">
        <f t="shared" si="13"/>
        <v>20228.635000000002</v>
      </c>
      <c r="P76" s="23">
        <f t="shared" si="14"/>
        <v>233161.63500000001</v>
      </c>
      <c r="Q76" s="6">
        <v>225933.12</v>
      </c>
      <c r="R76" s="23">
        <f t="shared" si="15"/>
        <v>21463.646400000001</v>
      </c>
      <c r="S76" s="23">
        <f t="shared" si="16"/>
        <v>247396.76639999999</v>
      </c>
    </row>
    <row r="77" spans="1:19" ht="24.75">
      <c r="A77" s="5" t="s">
        <v>151</v>
      </c>
      <c r="B77" s="5" t="s">
        <v>148</v>
      </c>
      <c r="C77" s="4" t="s">
        <v>121</v>
      </c>
      <c r="D77" s="5" t="s">
        <v>137</v>
      </c>
      <c r="E77" s="5" t="s">
        <v>140</v>
      </c>
      <c r="F77" s="5" t="s">
        <v>42</v>
      </c>
      <c r="G77" s="5" t="s">
        <v>124</v>
      </c>
      <c r="H77" s="6">
        <v>268968</v>
      </c>
      <c r="I77" s="23">
        <f t="shared" si="10"/>
        <v>25551.96</v>
      </c>
      <c r="J77" s="23">
        <f t="shared" si="17"/>
        <v>294519.96000000002</v>
      </c>
      <c r="K77" s="6">
        <v>1075872</v>
      </c>
      <c r="L77" s="23">
        <f t="shared" si="11"/>
        <v>102207.84</v>
      </c>
      <c r="M77" s="23">
        <f t="shared" si="12"/>
        <v>1178079.8400000001</v>
      </c>
      <c r="N77" s="6">
        <v>235347</v>
      </c>
      <c r="O77" s="23">
        <f t="shared" si="13"/>
        <v>22357.965</v>
      </c>
      <c r="P77" s="23">
        <f t="shared" si="14"/>
        <v>257704.965</v>
      </c>
      <c r="Q77" s="6">
        <v>249243.68</v>
      </c>
      <c r="R77" s="23">
        <f t="shared" si="15"/>
        <v>23678.149600000001</v>
      </c>
      <c r="S77" s="23">
        <f t="shared" si="16"/>
        <v>272921.8296</v>
      </c>
    </row>
    <row r="78" spans="1:19" ht="24.75">
      <c r="A78" s="5" t="s">
        <v>152</v>
      </c>
      <c r="B78" s="5" t="s">
        <v>148</v>
      </c>
      <c r="C78" s="4" t="s">
        <v>121</v>
      </c>
      <c r="D78" s="5" t="s">
        <v>122</v>
      </c>
      <c r="E78" s="5" t="s">
        <v>138</v>
      </c>
      <c r="F78" s="5" t="s">
        <v>28</v>
      </c>
      <c r="G78" s="5" t="s">
        <v>124</v>
      </c>
      <c r="H78" s="6">
        <v>145691</v>
      </c>
      <c r="I78" s="23">
        <f t="shared" si="10"/>
        <v>13840.645</v>
      </c>
      <c r="J78" s="23">
        <f t="shared" si="17"/>
        <v>159531.64499999999</v>
      </c>
      <c r="K78" s="6">
        <v>2.2414000000000001</v>
      </c>
      <c r="L78" s="23">
        <f t="shared" si="11"/>
        <v>0.21293300000000001</v>
      </c>
      <c r="M78" s="23">
        <f t="shared" si="12"/>
        <v>2.4543330000000001</v>
      </c>
      <c r="N78" s="6">
        <v>201726</v>
      </c>
      <c r="O78" s="23">
        <f t="shared" si="13"/>
        <v>19163.97</v>
      </c>
      <c r="P78" s="23">
        <f t="shared" si="14"/>
        <v>220889.97</v>
      </c>
      <c r="Q78" s="6">
        <v>191975.91</v>
      </c>
      <c r="R78" s="23">
        <f t="shared" si="15"/>
        <v>18237.711449999999</v>
      </c>
      <c r="S78" s="23">
        <f t="shared" si="16"/>
        <v>210213.62145000001</v>
      </c>
    </row>
    <row r="79" spans="1:19" ht="24.75">
      <c r="A79" s="5" t="s">
        <v>153</v>
      </c>
      <c r="B79" s="5" t="s">
        <v>148</v>
      </c>
      <c r="C79" s="4" t="s">
        <v>121</v>
      </c>
      <c r="D79" s="5" t="s">
        <v>122</v>
      </c>
      <c r="E79" s="5" t="s">
        <v>140</v>
      </c>
      <c r="F79" s="5" t="s">
        <v>37</v>
      </c>
      <c r="G79" s="5" t="s">
        <v>124</v>
      </c>
      <c r="H79" s="6">
        <v>201726</v>
      </c>
      <c r="I79" s="23">
        <f t="shared" si="10"/>
        <v>19163.97</v>
      </c>
      <c r="J79" s="23">
        <f t="shared" si="17"/>
        <v>220889.97</v>
      </c>
      <c r="K79" s="6">
        <v>627592</v>
      </c>
      <c r="L79" s="23">
        <f t="shared" si="11"/>
        <v>59621.24</v>
      </c>
      <c r="M79" s="23">
        <f t="shared" si="12"/>
        <v>687213.24</v>
      </c>
      <c r="N79" s="6">
        <v>224140</v>
      </c>
      <c r="O79" s="23">
        <f t="shared" si="13"/>
        <v>21293.3</v>
      </c>
      <c r="P79" s="23">
        <f t="shared" si="14"/>
        <v>245433.3</v>
      </c>
      <c r="Q79" s="6">
        <v>257312.72</v>
      </c>
      <c r="R79" s="23">
        <f t="shared" si="15"/>
        <v>24444.7084</v>
      </c>
      <c r="S79" s="23">
        <f t="shared" si="16"/>
        <v>281757.42839999998</v>
      </c>
    </row>
    <row r="80" spans="1:19" ht="24.75">
      <c r="A80" s="5" t="s">
        <v>154</v>
      </c>
      <c r="B80" s="5" t="s">
        <v>148</v>
      </c>
      <c r="C80" s="4" t="s">
        <v>121</v>
      </c>
      <c r="D80" s="5" t="s">
        <v>122</v>
      </c>
      <c r="E80" s="5" t="s">
        <v>140</v>
      </c>
      <c r="F80" s="5" t="s">
        <v>40</v>
      </c>
      <c r="G80" s="5" t="s">
        <v>124</v>
      </c>
      <c r="H80" s="6">
        <v>224140</v>
      </c>
      <c r="I80" s="23">
        <f t="shared" si="10"/>
        <v>21293.3</v>
      </c>
      <c r="J80" s="23">
        <f t="shared" si="17"/>
        <v>245433.3</v>
      </c>
      <c r="K80" s="6">
        <v>851732</v>
      </c>
      <c r="L80" s="23">
        <f t="shared" si="11"/>
        <v>80914.540000000008</v>
      </c>
      <c r="M80" s="23">
        <f t="shared" si="12"/>
        <v>932646.54</v>
      </c>
      <c r="N80" s="6">
        <v>313796</v>
      </c>
      <c r="O80" s="23">
        <f t="shared" si="13"/>
        <v>29810.62</v>
      </c>
      <c r="P80" s="23">
        <f t="shared" si="14"/>
        <v>343606.62</v>
      </c>
      <c r="Q80" s="6">
        <v>271321.46999999997</v>
      </c>
      <c r="R80" s="23">
        <f t="shared" si="15"/>
        <v>25775.539649999999</v>
      </c>
      <c r="S80" s="23">
        <f t="shared" si="16"/>
        <v>297097.00964999996</v>
      </c>
    </row>
    <row r="81" spans="1:19" ht="24.75">
      <c r="A81" s="5" t="s">
        <v>155</v>
      </c>
      <c r="B81" s="5" t="s">
        <v>148</v>
      </c>
      <c r="C81" s="4" t="s">
        <v>121</v>
      </c>
      <c r="D81" s="5" t="s">
        <v>122</v>
      </c>
      <c r="E81" s="5" t="s">
        <v>140</v>
      </c>
      <c r="F81" s="5" t="s">
        <v>42</v>
      </c>
      <c r="G81" s="5" t="s">
        <v>124</v>
      </c>
      <c r="H81" s="6">
        <v>268968</v>
      </c>
      <c r="I81" s="23">
        <f t="shared" si="10"/>
        <v>25551.96</v>
      </c>
      <c r="J81" s="23">
        <f t="shared" si="17"/>
        <v>294519.96000000002</v>
      </c>
      <c r="K81" s="6">
        <v>1075872</v>
      </c>
      <c r="L81" s="23">
        <f t="shared" si="11"/>
        <v>102207.84</v>
      </c>
      <c r="M81" s="23">
        <f t="shared" si="12"/>
        <v>1178079.8400000001</v>
      </c>
      <c r="N81" s="6">
        <v>392245</v>
      </c>
      <c r="O81" s="23">
        <f t="shared" si="13"/>
        <v>37263.275000000001</v>
      </c>
      <c r="P81" s="23">
        <f t="shared" si="14"/>
        <v>429508.27500000002</v>
      </c>
      <c r="Q81" s="6">
        <v>294632.03000000003</v>
      </c>
      <c r="R81" s="23">
        <f t="shared" si="15"/>
        <v>27990.042850000002</v>
      </c>
      <c r="S81" s="23">
        <f t="shared" si="16"/>
        <v>322622.07285000006</v>
      </c>
    </row>
    <row r="82" spans="1:19" ht="24.75">
      <c r="A82" s="5" t="s">
        <v>156</v>
      </c>
      <c r="B82" s="5" t="s">
        <v>157</v>
      </c>
      <c r="C82" s="4" t="s">
        <v>121</v>
      </c>
      <c r="D82" s="5" t="s">
        <v>137</v>
      </c>
      <c r="E82" s="5" t="s">
        <v>138</v>
      </c>
      <c r="F82" s="5" t="s">
        <v>28</v>
      </c>
      <c r="G82" s="5" t="s">
        <v>124</v>
      </c>
      <c r="H82" s="6">
        <v>145691</v>
      </c>
      <c r="I82" s="23">
        <f t="shared" si="10"/>
        <v>13840.645</v>
      </c>
      <c r="J82" s="23">
        <f t="shared" si="17"/>
        <v>159531.64499999999</v>
      </c>
      <c r="K82" s="6">
        <v>2.2414000000000001</v>
      </c>
      <c r="L82" s="23">
        <f t="shared" si="11"/>
        <v>0.21293300000000001</v>
      </c>
      <c r="M82" s="23">
        <f t="shared" si="12"/>
        <v>2.4543330000000001</v>
      </c>
      <c r="N82" s="6">
        <v>123277</v>
      </c>
      <c r="O82" s="23">
        <f t="shared" si="13"/>
        <v>11711.315000000001</v>
      </c>
      <c r="P82" s="23">
        <f t="shared" si="14"/>
        <v>134988.315</v>
      </c>
      <c r="Q82" s="6">
        <v>146587.56</v>
      </c>
      <c r="R82" s="23">
        <f t="shared" si="15"/>
        <v>13925.8182</v>
      </c>
      <c r="S82" s="23">
        <f t="shared" si="16"/>
        <v>160513.37820000001</v>
      </c>
    </row>
    <row r="83" spans="1:19" ht="24.75">
      <c r="A83" s="5" t="s">
        <v>158</v>
      </c>
      <c r="B83" s="5" t="s">
        <v>157</v>
      </c>
      <c r="C83" s="4" t="s">
        <v>121</v>
      </c>
      <c r="D83" s="5" t="s">
        <v>137</v>
      </c>
      <c r="E83" s="5" t="s">
        <v>140</v>
      </c>
      <c r="F83" s="5" t="s">
        <v>37</v>
      </c>
      <c r="G83" s="5" t="s">
        <v>124</v>
      </c>
      <c r="H83" s="6">
        <v>201726</v>
      </c>
      <c r="I83" s="23">
        <f t="shared" si="10"/>
        <v>19163.97</v>
      </c>
      <c r="J83" s="23">
        <f t="shared" si="17"/>
        <v>220889.97</v>
      </c>
      <c r="K83" s="6">
        <v>627592</v>
      </c>
      <c r="L83" s="23">
        <f t="shared" si="11"/>
        <v>59621.24</v>
      </c>
      <c r="M83" s="23">
        <f t="shared" si="12"/>
        <v>687213.24</v>
      </c>
      <c r="N83" s="6">
        <v>179312</v>
      </c>
      <c r="O83" s="23">
        <f t="shared" si="13"/>
        <v>17034.64</v>
      </c>
      <c r="P83" s="23">
        <f t="shared" si="14"/>
        <v>196346.64</v>
      </c>
      <c r="Q83" s="6">
        <v>211924.37</v>
      </c>
      <c r="R83" s="23">
        <f t="shared" si="15"/>
        <v>20132.815149999999</v>
      </c>
      <c r="S83" s="23">
        <f t="shared" si="16"/>
        <v>232057.18515</v>
      </c>
    </row>
    <row r="84" spans="1:19" ht="24.75">
      <c r="A84" s="5" t="s">
        <v>159</v>
      </c>
      <c r="B84" s="5" t="s">
        <v>157</v>
      </c>
      <c r="C84" s="4" t="s">
        <v>121</v>
      </c>
      <c r="D84" s="5" t="s">
        <v>137</v>
      </c>
      <c r="E84" s="5" t="s">
        <v>140</v>
      </c>
      <c r="F84" s="5" t="s">
        <v>40</v>
      </c>
      <c r="G84" s="5" t="s">
        <v>124</v>
      </c>
      <c r="H84" s="6">
        <v>224140</v>
      </c>
      <c r="I84" s="23">
        <f t="shared" si="10"/>
        <v>21293.3</v>
      </c>
      <c r="J84" s="23">
        <f t="shared" si="17"/>
        <v>245433.3</v>
      </c>
      <c r="K84" s="6">
        <v>851732</v>
      </c>
      <c r="L84" s="23">
        <f t="shared" si="11"/>
        <v>80914.540000000008</v>
      </c>
      <c r="M84" s="23">
        <f t="shared" si="12"/>
        <v>932646.54</v>
      </c>
      <c r="N84" s="6">
        <v>212933</v>
      </c>
      <c r="O84" s="23">
        <f t="shared" si="13"/>
        <v>20228.635000000002</v>
      </c>
      <c r="P84" s="23">
        <f t="shared" si="14"/>
        <v>233161.63500000001</v>
      </c>
      <c r="Q84" s="6">
        <v>225933.12</v>
      </c>
      <c r="R84" s="23">
        <f t="shared" si="15"/>
        <v>21463.646400000001</v>
      </c>
      <c r="S84" s="23">
        <f t="shared" si="16"/>
        <v>247396.76639999999</v>
      </c>
    </row>
    <row r="85" spans="1:19" ht="24.75">
      <c r="A85" s="5" t="s">
        <v>160</v>
      </c>
      <c r="B85" s="5" t="s">
        <v>157</v>
      </c>
      <c r="C85" s="4" t="s">
        <v>121</v>
      </c>
      <c r="D85" s="5" t="s">
        <v>137</v>
      </c>
      <c r="E85" s="5" t="s">
        <v>140</v>
      </c>
      <c r="F85" s="5" t="s">
        <v>42</v>
      </c>
      <c r="G85" s="5" t="s">
        <v>124</v>
      </c>
      <c r="H85" s="6">
        <v>268968</v>
      </c>
      <c r="I85" s="23">
        <f t="shared" si="10"/>
        <v>25551.96</v>
      </c>
      <c r="J85" s="23">
        <f t="shared" si="17"/>
        <v>294519.96000000002</v>
      </c>
      <c r="K85" s="6">
        <v>1075872</v>
      </c>
      <c r="L85" s="23">
        <f t="shared" si="11"/>
        <v>102207.84</v>
      </c>
      <c r="M85" s="23">
        <f t="shared" si="12"/>
        <v>1178079.8400000001</v>
      </c>
      <c r="N85" s="6">
        <v>235347</v>
      </c>
      <c r="O85" s="23">
        <f t="shared" si="13"/>
        <v>22357.965</v>
      </c>
      <c r="P85" s="23">
        <f t="shared" si="14"/>
        <v>257704.965</v>
      </c>
      <c r="Q85" s="6">
        <v>249243.68</v>
      </c>
      <c r="R85" s="23">
        <f t="shared" si="15"/>
        <v>23678.149600000001</v>
      </c>
      <c r="S85" s="23">
        <f t="shared" si="16"/>
        <v>272921.8296</v>
      </c>
    </row>
    <row r="86" spans="1:19" ht="24.75">
      <c r="A86" s="5" t="s">
        <v>161</v>
      </c>
      <c r="B86" s="5" t="s">
        <v>157</v>
      </c>
      <c r="C86" s="4" t="s">
        <v>121</v>
      </c>
      <c r="D86" s="5" t="s">
        <v>122</v>
      </c>
      <c r="E86" s="5" t="s">
        <v>138</v>
      </c>
      <c r="F86" s="5" t="s">
        <v>28</v>
      </c>
      <c r="G86" s="5" t="s">
        <v>124</v>
      </c>
      <c r="H86" s="6">
        <v>145691</v>
      </c>
      <c r="I86" s="23">
        <f t="shared" si="10"/>
        <v>13840.645</v>
      </c>
      <c r="J86" s="23">
        <f t="shared" si="17"/>
        <v>159531.64499999999</v>
      </c>
      <c r="K86" s="6">
        <v>2.2414000000000001</v>
      </c>
      <c r="L86" s="23">
        <f t="shared" si="11"/>
        <v>0.21293300000000001</v>
      </c>
      <c r="M86" s="23">
        <f t="shared" si="12"/>
        <v>2.4543330000000001</v>
      </c>
      <c r="N86" s="6">
        <v>201726</v>
      </c>
      <c r="O86" s="23">
        <f t="shared" si="13"/>
        <v>19163.97</v>
      </c>
      <c r="P86" s="23">
        <f t="shared" si="14"/>
        <v>220889.97</v>
      </c>
      <c r="Q86" s="6">
        <v>191975.91</v>
      </c>
      <c r="R86" s="23">
        <f t="shared" si="15"/>
        <v>18237.711449999999</v>
      </c>
      <c r="S86" s="23">
        <f t="shared" si="16"/>
        <v>210213.62145000001</v>
      </c>
    </row>
    <row r="87" spans="1:19" ht="24.75">
      <c r="A87" s="5" t="s">
        <v>162</v>
      </c>
      <c r="B87" s="5" t="s">
        <v>157</v>
      </c>
      <c r="C87" s="4" t="s">
        <v>121</v>
      </c>
      <c r="D87" s="5" t="s">
        <v>122</v>
      </c>
      <c r="E87" s="5" t="s">
        <v>140</v>
      </c>
      <c r="F87" s="5" t="s">
        <v>37</v>
      </c>
      <c r="G87" s="5" t="s">
        <v>124</v>
      </c>
      <c r="H87" s="6">
        <v>201726</v>
      </c>
      <c r="I87" s="23">
        <f t="shared" si="10"/>
        <v>19163.97</v>
      </c>
      <c r="J87" s="23">
        <f t="shared" si="17"/>
        <v>220889.97</v>
      </c>
      <c r="K87" s="6">
        <v>627592</v>
      </c>
      <c r="L87" s="23">
        <f t="shared" si="11"/>
        <v>59621.24</v>
      </c>
      <c r="M87" s="23">
        <f t="shared" si="12"/>
        <v>687213.24</v>
      </c>
      <c r="N87" s="6">
        <v>224140</v>
      </c>
      <c r="O87" s="23">
        <f t="shared" si="13"/>
        <v>21293.3</v>
      </c>
      <c r="P87" s="23">
        <f t="shared" si="14"/>
        <v>245433.3</v>
      </c>
      <c r="Q87" s="6">
        <v>257312.72</v>
      </c>
      <c r="R87" s="23">
        <f t="shared" si="15"/>
        <v>24444.7084</v>
      </c>
      <c r="S87" s="23">
        <f t="shared" si="16"/>
        <v>281757.42839999998</v>
      </c>
    </row>
    <row r="88" spans="1:19" ht="24.75">
      <c r="A88" s="5" t="s">
        <v>163</v>
      </c>
      <c r="B88" s="5" t="s">
        <v>157</v>
      </c>
      <c r="C88" s="4" t="s">
        <v>121</v>
      </c>
      <c r="D88" s="5" t="s">
        <v>122</v>
      </c>
      <c r="E88" s="5" t="s">
        <v>140</v>
      </c>
      <c r="F88" s="5" t="s">
        <v>40</v>
      </c>
      <c r="G88" s="5" t="s">
        <v>124</v>
      </c>
      <c r="H88" s="6">
        <v>224140</v>
      </c>
      <c r="I88" s="23">
        <f t="shared" si="10"/>
        <v>21293.3</v>
      </c>
      <c r="J88" s="23">
        <f t="shared" si="17"/>
        <v>245433.3</v>
      </c>
      <c r="K88" s="6">
        <v>851732</v>
      </c>
      <c r="L88" s="23">
        <f t="shared" si="11"/>
        <v>80914.540000000008</v>
      </c>
      <c r="M88" s="23">
        <f t="shared" si="12"/>
        <v>932646.54</v>
      </c>
      <c r="N88" s="6">
        <v>313796</v>
      </c>
      <c r="O88" s="23">
        <f t="shared" si="13"/>
        <v>29810.62</v>
      </c>
      <c r="P88" s="23">
        <f t="shared" si="14"/>
        <v>343606.62</v>
      </c>
      <c r="Q88" s="6">
        <v>271321.46999999997</v>
      </c>
      <c r="R88" s="23">
        <f t="shared" si="15"/>
        <v>25775.539649999999</v>
      </c>
      <c r="S88" s="23">
        <f t="shared" si="16"/>
        <v>297097.00964999996</v>
      </c>
    </row>
    <row r="89" spans="1:19" ht="24.75">
      <c r="A89" s="5" t="s">
        <v>164</v>
      </c>
      <c r="B89" s="5" t="s">
        <v>157</v>
      </c>
      <c r="C89" s="4" t="s">
        <v>121</v>
      </c>
      <c r="D89" s="5" t="s">
        <v>122</v>
      </c>
      <c r="E89" s="5" t="s">
        <v>140</v>
      </c>
      <c r="F89" s="5" t="s">
        <v>42</v>
      </c>
      <c r="G89" s="5" t="s">
        <v>124</v>
      </c>
      <c r="H89" s="6">
        <v>268968</v>
      </c>
      <c r="I89" s="23">
        <f>(H89*9.5%)</f>
        <v>25551.96</v>
      </c>
      <c r="J89" s="23">
        <f t="shared" si="17"/>
        <v>294519.96000000002</v>
      </c>
      <c r="K89" s="6">
        <v>1075872</v>
      </c>
      <c r="L89" s="23">
        <f t="shared" si="11"/>
        <v>102207.84</v>
      </c>
      <c r="M89" s="23">
        <f t="shared" si="12"/>
        <v>1178079.8400000001</v>
      </c>
      <c r="N89" s="6">
        <v>392245</v>
      </c>
      <c r="O89" s="23">
        <f t="shared" si="13"/>
        <v>37263.275000000001</v>
      </c>
      <c r="P89" s="23">
        <f t="shared" si="14"/>
        <v>429508.27500000002</v>
      </c>
      <c r="Q89" s="6">
        <v>294632.03000000003</v>
      </c>
      <c r="R89" s="23">
        <f t="shared" si="15"/>
        <v>27990.042850000002</v>
      </c>
      <c r="S89" s="23">
        <f t="shared" si="16"/>
        <v>322622.07285000006</v>
      </c>
    </row>
    <row r="90" spans="1:19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</sheetData>
  <sheetProtection algorithmName="SHA-512" hashValue="zI5QlCiMPLRyuHEayjJk6e1vTM5A8awEvW28zfofQw7LgacHTKvnqjQS1aaELIIfwtmmrEusGWAt9d5LTAe7eQ==" saltValue="03h5uLTyNfoDfgt9Ll06qg==" spinCount="100000" sheet="1" objects="1" scenarios="1"/>
  <autoFilter ref="A1:Q89" xr:uid="{AADFCF38-5323-4D4C-BB4A-04DBAAE9B197}"/>
  <conditionalFormatting sqref="A1:A1048576">
    <cfRule type="duplicateValues" dxfId="7" priority="1"/>
    <cfRule type="duplicateValues" dxfId="6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6818-5CA9-4D43-8D1D-A09944641CB1}">
  <sheetPr codeName="Hoja9"/>
  <dimension ref="A1:S47"/>
  <sheetViews>
    <sheetView topLeftCell="D1" workbookViewId="0">
      <selection activeCell="Q1" sqref="Q1:R1048576"/>
    </sheetView>
  </sheetViews>
  <sheetFormatPr baseColWidth="10" defaultColWidth="11.42578125" defaultRowHeight="15"/>
  <cols>
    <col min="1" max="1" width="21.140625" customWidth="1"/>
    <col min="2" max="2" width="58.7109375" bestFit="1" customWidth="1"/>
    <col min="3" max="3" width="12.5703125" customWidth="1"/>
    <col min="4" max="6" width="11.5703125" customWidth="1"/>
    <col min="7" max="7" width="18.85546875" customWidth="1"/>
    <col min="8" max="9" width="15.85546875" hidden="1" customWidth="1"/>
    <col min="10" max="10" width="15.85546875" customWidth="1"/>
    <col min="11" max="12" width="14.7109375" hidden="1" customWidth="1"/>
    <col min="13" max="13" width="14.7109375" customWidth="1"/>
    <col min="14" max="15" width="15.85546875" hidden="1" customWidth="1"/>
    <col min="16" max="16" width="15.85546875" customWidth="1"/>
    <col min="17" max="18" width="15.85546875" hidden="1" customWidth="1"/>
    <col min="19" max="19" width="15.85546875" customWidth="1"/>
  </cols>
  <sheetData>
    <row r="1" spans="1:19" ht="36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2" t="s">
        <v>21</v>
      </c>
      <c r="I1" s="2" t="s">
        <v>281</v>
      </c>
      <c r="J1" s="2" t="s">
        <v>279</v>
      </c>
      <c r="K1" s="2" t="s">
        <v>22</v>
      </c>
      <c r="L1" s="2" t="s">
        <v>281</v>
      </c>
      <c r="M1" s="2" t="s">
        <v>284</v>
      </c>
      <c r="N1" s="2" t="s">
        <v>2</v>
      </c>
      <c r="O1" s="2" t="s">
        <v>281</v>
      </c>
      <c r="P1" s="2" t="s">
        <v>285</v>
      </c>
      <c r="Q1" s="2" t="s">
        <v>23</v>
      </c>
      <c r="R1" s="2" t="s">
        <v>281</v>
      </c>
      <c r="S1" s="2" t="s">
        <v>286</v>
      </c>
    </row>
    <row r="2" spans="1:19" ht="24.75">
      <c r="A2" s="5" t="s">
        <v>165</v>
      </c>
      <c r="B2" s="5" t="s">
        <v>166</v>
      </c>
      <c r="C2" s="4" t="s">
        <v>34</v>
      </c>
      <c r="D2" s="5" t="s">
        <v>35</v>
      </c>
      <c r="E2" s="5" t="s">
        <v>36</v>
      </c>
      <c r="F2" s="5" t="s">
        <v>37</v>
      </c>
      <c r="G2" s="5" t="s">
        <v>38</v>
      </c>
      <c r="H2" s="6">
        <v>144905.28</v>
      </c>
      <c r="I2" s="6">
        <f>(H2*5.2%)</f>
        <v>7535.0745600000009</v>
      </c>
      <c r="J2" s="6">
        <f>(H2+I2)</f>
        <v>152440.35456000001</v>
      </c>
      <c r="K2" s="6">
        <v>273473.19999999995</v>
      </c>
      <c r="L2" s="6">
        <f>(K2*5.2%)</f>
        <v>14220.606399999999</v>
      </c>
      <c r="M2" s="6">
        <f>(K2+L2)</f>
        <v>287693.80639999994</v>
      </c>
      <c r="N2" s="6">
        <v>172116</v>
      </c>
      <c r="O2" s="6">
        <f>(N2*5.2%)</f>
        <v>8950.0320000000011</v>
      </c>
      <c r="P2" s="6">
        <f>(N2+O2)</f>
        <v>181066.03200000001</v>
      </c>
      <c r="Q2" s="6">
        <v>234077.76</v>
      </c>
      <c r="R2" s="6">
        <f>(Q2*5.2%)</f>
        <v>12172.043520000001</v>
      </c>
      <c r="S2" s="6">
        <f>(Q2+R2)</f>
        <v>246249.80352000002</v>
      </c>
    </row>
    <row r="3" spans="1:19" ht="24.75">
      <c r="A3" s="5" t="s">
        <v>167</v>
      </c>
      <c r="B3" s="5" t="s">
        <v>166</v>
      </c>
      <c r="C3" s="4" t="s">
        <v>34</v>
      </c>
      <c r="D3" s="5" t="s">
        <v>35</v>
      </c>
      <c r="E3" s="5" t="s">
        <v>36</v>
      </c>
      <c r="F3" s="5" t="s">
        <v>40</v>
      </c>
      <c r="G3" s="5" t="s">
        <v>38</v>
      </c>
      <c r="H3" s="6">
        <v>159395.80799999999</v>
      </c>
      <c r="I3" s="6">
        <f t="shared" ref="I3:I47" si="0">(H3*5.2%)</f>
        <v>8288.5820160000003</v>
      </c>
      <c r="J3" s="6">
        <f t="shared" ref="J3:J47" si="1">(H3+I3)</f>
        <v>167684.39001599999</v>
      </c>
      <c r="K3" s="6">
        <v>273473.19999999995</v>
      </c>
      <c r="L3" s="6">
        <f t="shared" ref="L3:L47" si="2">(K3*5.2%)</f>
        <v>14220.606399999999</v>
      </c>
      <c r="M3" s="6">
        <f t="shared" ref="M3:M47" si="3">(K3+L3)</f>
        <v>287693.80639999994</v>
      </c>
      <c r="N3" s="6">
        <v>183590.39999999999</v>
      </c>
      <c r="O3" s="6">
        <f t="shared" ref="O3:O46" si="4">(N3*5.2%)</f>
        <v>9546.7008000000005</v>
      </c>
      <c r="P3" s="6">
        <f t="shared" ref="P3:P47" si="5">(N3+O3)</f>
        <v>193137.10079999999</v>
      </c>
      <c r="Q3" s="6">
        <v>234077.76</v>
      </c>
      <c r="R3" s="6">
        <f t="shared" ref="R3:R47" si="6">(Q3*5.2%)</f>
        <v>12172.043520000001</v>
      </c>
      <c r="S3" s="6">
        <f t="shared" ref="S3:S47" si="7">(Q3+R3)</f>
        <v>246249.80352000002</v>
      </c>
    </row>
    <row r="4" spans="1:19" ht="24.75">
      <c r="A4" s="5" t="s">
        <v>168</v>
      </c>
      <c r="B4" s="5" t="s">
        <v>166</v>
      </c>
      <c r="C4" s="4" t="s">
        <v>34</v>
      </c>
      <c r="D4" s="5" t="s">
        <v>35</v>
      </c>
      <c r="E4" s="5" t="s">
        <v>36</v>
      </c>
      <c r="F4" s="5" t="s">
        <v>42</v>
      </c>
      <c r="G4" s="5" t="s">
        <v>38</v>
      </c>
      <c r="H4" s="6">
        <v>164969.08799999999</v>
      </c>
      <c r="I4" s="6">
        <f t="shared" si="0"/>
        <v>8578.3925760000002</v>
      </c>
      <c r="J4" s="6">
        <f t="shared" si="1"/>
        <v>173547.480576</v>
      </c>
      <c r="K4" s="6">
        <v>273473.19999999995</v>
      </c>
      <c r="L4" s="6">
        <f t="shared" si="2"/>
        <v>14220.606399999999</v>
      </c>
      <c r="M4" s="6">
        <f t="shared" si="3"/>
        <v>287693.80639999994</v>
      </c>
      <c r="N4" s="6">
        <v>206539.2</v>
      </c>
      <c r="O4" s="6">
        <f t="shared" si="4"/>
        <v>10740.038400000001</v>
      </c>
      <c r="P4" s="6">
        <f t="shared" si="5"/>
        <v>217279.2384</v>
      </c>
      <c r="Q4" s="6">
        <v>234077.76</v>
      </c>
      <c r="R4" s="6">
        <f t="shared" si="6"/>
        <v>12172.043520000001</v>
      </c>
      <c r="S4" s="6">
        <f t="shared" si="7"/>
        <v>246249.80352000002</v>
      </c>
    </row>
    <row r="5" spans="1:19" ht="24.75">
      <c r="A5" s="5" t="s">
        <v>169</v>
      </c>
      <c r="B5" s="5" t="s">
        <v>166</v>
      </c>
      <c r="C5" s="4" t="s">
        <v>34</v>
      </c>
      <c r="D5" s="5" t="s">
        <v>44</v>
      </c>
      <c r="E5" s="5" t="s">
        <v>36</v>
      </c>
      <c r="F5" s="5" t="s">
        <v>28</v>
      </c>
      <c r="G5" s="5" t="s">
        <v>38</v>
      </c>
      <c r="H5" s="6">
        <v>133758.72</v>
      </c>
      <c r="I5" s="6">
        <f t="shared" si="0"/>
        <v>6955.4534400000002</v>
      </c>
      <c r="J5" s="6">
        <f t="shared" si="1"/>
        <v>140714.17344000001</v>
      </c>
      <c r="K5" s="6">
        <v>251595.34399999998</v>
      </c>
      <c r="L5" s="6">
        <f t="shared" si="2"/>
        <v>13082.957888000001</v>
      </c>
      <c r="M5" s="6">
        <f t="shared" si="3"/>
        <v>264678.30188799999</v>
      </c>
      <c r="N5" s="6">
        <v>183590.39999999999</v>
      </c>
      <c r="O5" s="6">
        <f t="shared" si="4"/>
        <v>9546.7008000000005</v>
      </c>
      <c r="P5" s="6">
        <f t="shared" si="5"/>
        <v>193137.10079999999</v>
      </c>
      <c r="Q5" s="6">
        <v>168313.05600000001</v>
      </c>
      <c r="R5" s="6">
        <f t="shared" si="6"/>
        <v>8752.2789120000016</v>
      </c>
      <c r="S5" s="6">
        <f t="shared" si="7"/>
        <v>177065.33491200002</v>
      </c>
    </row>
    <row r="6" spans="1:19" ht="24.75">
      <c r="A6" s="5" t="s">
        <v>170</v>
      </c>
      <c r="B6" s="5" t="s">
        <v>166</v>
      </c>
      <c r="C6" s="4" t="s">
        <v>34</v>
      </c>
      <c r="D6" s="5" t="s">
        <v>35</v>
      </c>
      <c r="E6" s="5" t="s">
        <v>46</v>
      </c>
      <c r="F6" s="5" t="s">
        <v>37</v>
      </c>
      <c r="G6" s="5" t="s">
        <v>38</v>
      </c>
      <c r="H6" s="6">
        <v>203982.04800000001</v>
      </c>
      <c r="I6" s="6">
        <f t="shared" si="0"/>
        <v>10607.066496000001</v>
      </c>
      <c r="J6" s="6">
        <f t="shared" si="1"/>
        <v>214589.11449600002</v>
      </c>
      <c r="K6" s="6">
        <v>328167.83999999991</v>
      </c>
      <c r="L6" s="6">
        <f t="shared" si="2"/>
        <v>17064.727679999996</v>
      </c>
      <c r="M6" s="6">
        <f t="shared" si="3"/>
        <v>345232.56767999992</v>
      </c>
      <c r="N6" s="6">
        <v>258174</v>
      </c>
      <c r="O6" s="6">
        <f t="shared" si="4"/>
        <v>13425.048000000001</v>
      </c>
      <c r="P6" s="6">
        <f t="shared" si="5"/>
        <v>271599.04800000001</v>
      </c>
      <c r="Q6" s="6">
        <v>345543.36</v>
      </c>
      <c r="R6" s="6">
        <f t="shared" si="6"/>
        <v>17968.254720000001</v>
      </c>
      <c r="S6" s="6">
        <f t="shared" si="7"/>
        <v>363511.61472000001</v>
      </c>
    </row>
    <row r="7" spans="1:19" ht="24.75">
      <c r="A7" s="5" t="s">
        <v>171</v>
      </c>
      <c r="B7" s="5" t="s">
        <v>166</v>
      </c>
      <c r="C7" s="4" t="s">
        <v>34</v>
      </c>
      <c r="D7" s="5" t="s">
        <v>35</v>
      </c>
      <c r="E7" s="5" t="s">
        <v>46</v>
      </c>
      <c r="F7" s="5" t="s">
        <v>40</v>
      </c>
      <c r="G7" s="5" t="s">
        <v>38</v>
      </c>
      <c r="H7" s="6">
        <v>222931.20000000001</v>
      </c>
      <c r="I7" s="6">
        <f t="shared" si="0"/>
        <v>11592.422400000001</v>
      </c>
      <c r="J7" s="6">
        <f t="shared" si="1"/>
        <v>234523.62240000002</v>
      </c>
      <c r="K7" s="6">
        <v>328167.83999999991</v>
      </c>
      <c r="L7" s="6">
        <f t="shared" si="2"/>
        <v>17064.727679999996</v>
      </c>
      <c r="M7" s="6">
        <f t="shared" si="3"/>
        <v>345232.56767999992</v>
      </c>
      <c r="N7" s="6">
        <v>275385.59999999998</v>
      </c>
      <c r="O7" s="6">
        <f t="shared" si="4"/>
        <v>14320.0512</v>
      </c>
      <c r="P7" s="6">
        <f t="shared" si="5"/>
        <v>289705.65119999996</v>
      </c>
      <c r="Q7" s="6">
        <v>345543.36</v>
      </c>
      <c r="R7" s="6">
        <f t="shared" si="6"/>
        <v>17968.254720000001</v>
      </c>
      <c r="S7" s="6">
        <f t="shared" si="7"/>
        <v>363511.61472000001</v>
      </c>
    </row>
    <row r="8" spans="1:19" ht="24.75">
      <c r="A8" s="5" t="s">
        <v>172</v>
      </c>
      <c r="B8" s="5" t="s">
        <v>166</v>
      </c>
      <c r="C8" s="4" t="s">
        <v>34</v>
      </c>
      <c r="D8" s="5" t="s">
        <v>35</v>
      </c>
      <c r="E8" s="5" t="s">
        <v>46</v>
      </c>
      <c r="F8" s="5" t="s">
        <v>42</v>
      </c>
      <c r="G8" s="5" t="s">
        <v>38</v>
      </c>
      <c r="H8" s="6">
        <v>229619.136</v>
      </c>
      <c r="I8" s="6">
        <f t="shared" si="0"/>
        <v>11940.195072</v>
      </c>
      <c r="J8" s="6">
        <f t="shared" si="1"/>
        <v>241559.331072</v>
      </c>
      <c r="K8" s="6">
        <v>328167.83999999991</v>
      </c>
      <c r="L8" s="6">
        <f t="shared" si="2"/>
        <v>17064.727679999996</v>
      </c>
      <c r="M8" s="6">
        <f t="shared" si="3"/>
        <v>345232.56767999992</v>
      </c>
      <c r="N8" s="6">
        <v>309808.8</v>
      </c>
      <c r="O8" s="6">
        <f t="shared" si="4"/>
        <v>16110.0576</v>
      </c>
      <c r="P8" s="6">
        <f t="shared" si="5"/>
        <v>325918.85759999999</v>
      </c>
      <c r="Q8" s="6">
        <v>345543.36</v>
      </c>
      <c r="R8" s="6">
        <f t="shared" si="6"/>
        <v>17968.254720000001</v>
      </c>
      <c r="S8" s="6">
        <f t="shared" si="7"/>
        <v>363511.61472000001</v>
      </c>
    </row>
    <row r="9" spans="1:19" ht="24.75">
      <c r="A9" s="5" t="s">
        <v>173</v>
      </c>
      <c r="B9" s="5" t="s">
        <v>166</v>
      </c>
      <c r="C9" s="4" t="s">
        <v>34</v>
      </c>
      <c r="D9" s="5" t="s">
        <v>44</v>
      </c>
      <c r="E9" s="5" t="s">
        <v>46</v>
      </c>
      <c r="F9" s="5" t="s">
        <v>28</v>
      </c>
      <c r="G9" s="5" t="s">
        <v>38</v>
      </c>
      <c r="H9" s="6">
        <v>160510.46400000001</v>
      </c>
      <c r="I9" s="6">
        <f t="shared" si="0"/>
        <v>8346.5441280000014</v>
      </c>
      <c r="J9" s="6">
        <f t="shared" si="1"/>
        <v>168857.00812800002</v>
      </c>
      <c r="K9" s="6">
        <v>328167.83999999991</v>
      </c>
      <c r="L9" s="6">
        <f t="shared" si="2"/>
        <v>17064.727679999996</v>
      </c>
      <c r="M9" s="6">
        <f t="shared" si="3"/>
        <v>345232.56767999992</v>
      </c>
      <c r="N9" s="6">
        <v>275385.59999999998</v>
      </c>
      <c r="O9" s="6">
        <f t="shared" si="4"/>
        <v>14320.0512</v>
      </c>
      <c r="P9" s="6">
        <f t="shared" si="5"/>
        <v>289705.65119999996</v>
      </c>
      <c r="Q9" s="6">
        <v>278664</v>
      </c>
      <c r="R9" s="6">
        <f t="shared" si="6"/>
        <v>14490.528000000002</v>
      </c>
      <c r="S9" s="6">
        <f t="shared" si="7"/>
        <v>293154.52799999999</v>
      </c>
    </row>
    <row r="10" spans="1:19" ht="24.75">
      <c r="A10" s="5" t="s">
        <v>174</v>
      </c>
      <c r="B10" s="5" t="s">
        <v>175</v>
      </c>
      <c r="C10" s="4" t="s">
        <v>34</v>
      </c>
      <c r="D10" s="5" t="s">
        <v>35</v>
      </c>
      <c r="E10" s="5" t="s">
        <v>36</v>
      </c>
      <c r="F10" s="5" t="s">
        <v>37</v>
      </c>
      <c r="G10" s="5" t="s">
        <v>38</v>
      </c>
      <c r="H10" s="6">
        <v>144905.28</v>
      </c>
      <c r="I10" s="6">
        <f t="shared" si="0"/>
        <v>7535.0745600000009</v>
      </c>
      <c r="J10" s="6">
        <f t="shared" si="1"/>
        <v>152440.35456000001</v>
      </c>
      <c r="K10" s="6">
        <v>273473.19999999995</v>
      </c>
      <c r="L10" s="6">
        <f t="shared" si="2"/>
        <v>14220.606399999999</v>
      </c>
      <c r="M10" s="6">
        <f t="shared" si="3"/>
        <v>287693.80639999994</v>
      </c>
      <c r="N10" s="6">
        <v>172116</v>
      </c>
      <c r="O10" s="6">
        <f t="shared" si="4"/>
        <v>8950.0320000000011</v>
      </c>
      <c r="P10" s="6">
        <f t="shared" si="5"/>
        <v>181066.03200000001</v>
      </c>
      <c r="Q10" s="6">
        <v>234077.76</v>
      </c>
      <c r="R10" s="6">
        <f t="shared" si="6"/>
        <v>12172.043520000001</v>
      </c>
      <c r="S10" s="6">
        <f t="shared" si="7"/>
        <v>246249.80352000002</v>
      </c>
    </row>
    <row r="11" spans="1:19" ht="24.75">
      <c r="A11" s="5" t="s">
        <v>176</v>
      </c>
      <c r="B11" s="5" t="s">
        <v>175</v>
      </c>
      <c r="C11" s="4" t="s">
        <v>34</v>
      </c>
      <c r="D11" s="5" t="s">
        <v>35</v>
      </c>
      <c r="E11" s="5" t="s">
        <v>36</v>
      </c>
      <c r="F11" s="5" t="s">
        <v>40</v>
      </c>
      <c r="G11" s="5" t="s">
        <v>38</v>
      </c>
      <c r="H11" s="6">
        <v>159395.80799999999</v>
      </c>
      <c r="I11" s="6">
        <f t="shared" si="0"/>
        <v>8288.5820160000003</v>
      </c>
      <c r="J11" s="6">
        <f t="shared" si="1"/>
        <v>167684.39001599999</v>
      </c>
      <c r="K11" s="6">
        <v>273473.19999999995</v>
      </c>
      <c r="L11" s="6">
        <f t="shared" si="2"/>
        <v>14220.606399999999</v>
      </c>
      <c r="M11" s="6">
        <f t="shared" si="3"/>
        <v>287693.80639999994</v>
      </c>
      <c r="N11" s="6">
        <v>183590.39999999999</v>
      </c>
      <c r="O11" s="6">
        <f t="shared" si="4"/>
        <v>9546.7008000000005</v>
      </c>
      <c r="P11" s="6">
        <f t="shared" si="5"/>
        <v>193137.10079999999</v>
      </c>
      <c r="Q11" s="6">
        <v>234077.76</v>
      </c>
      <c r="R11" s="6">
        <f t="shared" si="6"/>
        <v>12172.043520000001</v>
      </c>
      <c r="S11" s="6">
        <f t="shared" si="7"/>
        <v>246249.80352000002</v>
      </c>
    </row>
    <row r="12" spans="1:19" ht="24.75">
      <c r="A12" s="5" t="s">
        <v>177</v>
      </c>
      <c r="B12" s="5" t="s">
        <v>175</v>
      </c>
      <c r="C12" s="4" t="s">
        <v>34</v>
      </c>
      <c r="D12" s="5" t="s">
        <v>35</v>
      </c>
      <c r="E12" s="5" t="s">
        <v>36</v>
      </c>
      <c r="F12" s="5" t="s">
        <v>42</v>
      </c>
      <c r="G12" s="5" t="s">
        <v>38</v>
      </c>
      <c r="H12" s="6">
        <v>183918.24</v>
      </c>
      <c r="I12" s="6">
        <f t="shared" si="0"/>
        <v>9563.7484800000002</v>
      </c>
      <c r="J12" s="6">
        <f t="shared" si="1"/>
        <v>193481.98848</v>
      </c>
      <c r="K12" s="6">
        <v>273473.19999999995</v>
      </c>
      <c r="L12" s="6">
        <f t="shared" si="2"/>
        <v>14220.606399999999</v>
      </c>
      <c r="M12" s="6">
        <f t="shared" si="3"/>
        <v>287693.80639999994</v>
      </c>
      <c r="N12" s="6">
        <v>206539.2</v>
      </c>
      <c r="O12" s="6">
        <f t="shared" si="4"/>
        <v>10740.038400000001</v>
      </c>
      <c r="P12" s="6">
        <f t="shared" si="5"/>
        <v>217279.2384</v>
      </c>
      <c r="Q12" s="6">
        <v>234077.76</v>
      </c>
      <c r="R12" s="6">
        <f t="shared" si="6"/>
        <v>12172.043520000001</v>
      </c>
      <c r="S12" s="6">
        <f t="shared" si="7"/>
        <v>246249.80352000002</v>
      </c>
    </row>
    <row r="13" spans="1:19" ht="24.75">
      <c r="A13" s="5" t="s">
        <v>178</v>
      </c>
      <c r="B13" s="5" t="s">
        <v>175</v>
      </c>
      <c r="C13" s="4" t="s">
        <v>34</v>
      </c>
      <c r="D13" s="5" t="s">
        <v>44</v>
      </c>
      <c r="E13" s="5" t="s">
        <v>36</v>
      </c>
      <c r="F13" s="5" t="s">
        <v>28</v>
      </c>
      <c r="G13" s="5" t="s">
        <v>38</v>
      </c>
      <c r="H13" s="6">
        <v>133758.72</v>
      </c>
      <c r="I13" s="6">
        <f t="shared" si="0"/>
        <v>6955.4534400000002</v>
      </c>
      <c r="J13" s="6">
        <f t="shared" si="1"/>
        <v>140714.17344000001</v>
      </c>
      <c r="K13" s="6">
        <v>251595.34399999998</v>
      </c>
      <c r="L13" s="6">
        <f t="shared" si="2"/>
        <v>13082.957888000001</v>
      </c>
      <c r="M13" s="6">
        <f t="shared" si="3"/>
        <v>264678.30188799999</v>
      </c>
      <c r="N13" s="6">
        <v>183590.39999999999</v>
      </c>
      <c r="O13" s="6">
        <f t="shared" si="4"/>
        <v>9546.7008000000005</v>
      </c>
      <c r="P13" s="6">
        <f t="shared" si="5"/>
        <v>193137.10079999999</v>
      </c>
      <c r="Q13" s="6">
        <v>168313.05600000001</v>
      </c>
      <c r="R13" s="6">
        <f t="shared" si="6"/>
        <v>8752.2789120000016</v>
      </c>
      <c r="S13" s="6">
        <f t="shared" si="7"/>
        <v>177065.33491200002</v>
      </c>
    </row>
    <row r="14" spans="1:19" ht="24.75">
      <c r="A14" s="5" t="s">
        <v>179</v>
      </c>
      <c r="B14" s="5" t="s">
        <v>175</v>
      </c>
      <c r="C14" s="4" t="s">
        <v>34</v>
      </c>
      <c r="D14" s="5" t="s">
        <v>35</v>
      </c>
      <c r="E14" s="5" t="s">
        <v>46</v>
      </c>
      <c r="F14" s="5" t="s">
        <v>37</v>
      </c>
      <c r="G14" s="5" t="s">
        <v>38</v>
      </c>
      <c r="H14" s="6">
        <v>203982.04800000001</v>
      </c>
      <c r="I14" s="6">
        <f t="shared" si="0"/>
        <v>10607.066496000001</v>
      </c>
      <c r="J14" s="6">
        <f t="shared" si="1"/>
        <v>214589.11449600002</v>
      </c>
      <c r="K14" s="6">
        <v>328167.83999999991</v>
      </c>
      <c r="L14" s="6">
        <f t="shared" si="2"/>
        <v>17064.727679999996</v>
      </c>
      <c r="M14" s="6">
        <f t="shared" si="3"/>
        <v>345232.56767999992</v>
      </c>
      <c r="N14" s="6">
        <v>258174</v>
      </c>
      <c r="O14" s="6">
        <f t="shared" si="4"/>
        <v>13425.048000000001</v>
      </c>
      <c r="P14" s="6">
        <f t="shared" si="5"/>
        <v>271599.04800000001</v>
      </c>
      <c r="Q14" s="6">
        <v>345543.36</v>
      </c>
      <c r="R14" s="6">
        <f t="shared" si="6"/>
        <v>17968.254720000001</v>
      </c>
      <c r="S14" s="6">
        <f t="shared" si="7"/>
        <v>363511.61472000001</v>
      </c>
    </row>
    <row r="15" spans="1:19" ht="24.75">
      <c r="A15" s="5" t="s">
        <v>180</v>
      </c>
      <c r="B15" s="5" t="s">
        <v>175</v>
      </c>
      <c r="C15" s="4" t="s">
        <v>34</v>
      </c>
      <c r="D15" s="5" t="s">
        <v>35</v>
      </c>
      <c r="E15" s="5" t="s">
        <v>46</v>
      </c>
      <c r="F15" s="5" t="s">
        <v>40</v>
      </c>
      <c r="G15" s="5" t="s">
        <v>38</v>
      </c>
      <c r="H15" s="6">
        <v>222931.20000000001</v>
      </c>
      <c r="I15" s="6">
        <f t="shared" si="0"/>
        <v>11592.422400000001</v>
      </c>
      <c r="J15" s="6">
        <f t="shared" si="1"/>
        <v>234523.62240000002</v>
      </c>
      <c r="K15" s="6">
        <v>546946.39999999991</v>
      </c>
      <c r="L15" s="6">
        <f t="shared" si="2"/>
        <v>28441.212799999998</v>
      </c>
      <c r="M15" s="6">
        <f t="shared" si="3"/>
        <v>575387.61279999989</v>
      </c>
      <c r="N15" s="6">
        <v>275385.59999999998</v>
      </c>
      <c r="O15" s="6">
        <f t="shared" si="4"/>
        <v>14320.0512</v>
      </c>
      <c r="P15" s="6">
        <f t="shared" si="5"/>
        <v>289705.65119999996</v>
      </c>
      <c r="Q15" s="6">
        <v>345543.36</v>
      </c>
      <c r="R15" s="6">
        <f t="shared" si="6"/>
        <v>17968.254720000001</v>
      </c>
      <c r="S15" s="6">
        <f t="shared" si="7"/>
        <v>363511.61472000001</v>
      </c>
    </row>
    <row r="16" spans="1:19" ht="24.75">
      <c r="A16" s="5" t="s">
        <v>181</v>
      </c>
      <c r="B16" s="5" t="s">
        <v>175</v>
      </c>
      <c r="C16" s="4" t="s">
        <v>34</v>
      </c>
      <c r="D16" s="5" t="s">
        <v>35</v>
      </c>
      <c r="E16" s="5" t="s">
        <v>46</v>
      </c>
      <c r="F16" s="5" t="s">
        <v>42</v>
      </c>
      <c r="G16" s="5" t="s">
        <v>38</v>
      </c>
      <c r="H16" s="6">
        <v>229619.136</v>
      </c>
      <c r="I16" s="6">
        <f t="shared" si="0"/>
        <v>11940.195072</v>
      </c>
      <c r="J16" s="6">
        <f t="shared" si="1"/>
        <v>241559.331072</v>
      </c>
      <c r="K16" s="6">
        <v>546946.39999999991</v>
      </c>
      <c r="L16" s="6">
        <f t="shared" si="2"/>
        <v>28441.212799999998</v>
      </c>
      <c r="M16" s="6">
        <f t="shared" si="3"/>
        <v>575387.61279999989</v>
      </c>
      <c r="N16" s="6">
        <v>309808.8</v>
      </c>
      <c r="O16" s="6">
        <f t="shared" si="4"/>
        <v>16110.0576</v>
      </c>
      <c r="P16" s="6">
        <f t="shared" si="5"/>
        <v>325918.85759999999</v>
      </c>
      <c r="Q16" s="6">
        <v>345543.36</v>
      </c>
      <c r="R16" s="6">
        <f t="shared" si="6"/>
        <v>17968.254720000001</v>
      </c>
      <c r="S16" s="6">
        <f t="shared" si="7"/>
        <v>363511.61472000001</v>
      </c>
    </row>
    <row r="17" spans="1:19" ht="24.75">
      <c r="A17" s="5" t="s">
        <v>182</v>
      </c>
      <c r="B17" s="5" t="s">
        <v>175</v>
      </c>
      <c r="C17" s="4" t="s">
        <v>34</v>
      </c>
      <c r="D17" s="5" t="s">
        <v>44</v>
      </c>
      <c r="E17" s="5" t="s">
        <v>46</v>
      </c>
      <c r="F17" s="5" t="s">
        <v>28</v>
      </c>
      <c r="G17" s="5" t="s">
        <v>38</v>
      </c>
      <c r="H17" s="6">
        <v>160510.46400000001</v>
      </c>
      <c r="I17" s="6">
        <f t="shared" si="0"/>
        <v>8346.5441280000014</v>
      </c>
      <c r="J17" s="6">
        <f t="shared" si="1"/>
        <v>168857.00812800002</v>
      </c>
      <c r="K17" s="6">
        <v>503190.68799999997</v>
      </c>
      <c r="L17" s="6">
        <f t="shared" si="2"/>
        <v>26165.915776000002</v>
      </c>
      <c r="M17" s="6">
        <f t="shared" si="3"/>
        <v>529356.60377599997</v>
      </c>
      <c r="N17" s="6">
        <v>275385.59999999998</v>
      </c>
      <c r="O17" s="6">
        <f t="shared" si="4"/>
        <v>14320.0512</v>
      </c>
      <c r="P17" s="6">
        <f t="shared" si="5"/>
        <v>289705.65119999996</v>
      </c>
      <c r="Q17" s="6">
        <v>278664</v>
      </c>
      <c r="R17" s="6">
        <f t="shared" si="6"/>
        <v>14490.528000000002</v>
      </c>
      <c r="S17" s="6">
        <f t="shared" si="7"/>
        <v>293154.52799999999</v>
      </c>
    </row>
    <row r="18" spans="1:19" ht="24.75">
      <c r="A18" s="5" t="s">
        <v>183</v>
      </c>
      <c r="B18" s="5" t="s">
        <v>184</v>
      </c>
      <c r="C18" s="4" t="s">
        <v>34</v>
      </c>
      <c r="D18" s="5" t="s">
        <v>35</v>
      </c>
      <c r="E18" s="5" t="s">
        <v>36</v>
      </c>
      <c r="F18" s="5" t="s">
        <v>37</v>
      </c>
      <c r="G18" s="5" t="s">
        <v>38</v>
      </c>
      <c r="H18" s="6">
        <v>668793.59999999998</v>
      </c>
      <c r="I18" s="6">
        <f t="shared" si="0"/>
        <v>34777.267200000002</v>
      </c>
      <c r="J18" s="6">
        <f t="shared" si="1"/>
        <v>703570.86719999998</v>
      </c>
      <c r="K18" s="6">
        <v>488970.08159999992</v>
      </c>
      <c r="L18" s="6">
        <f t="shared" si="2"/>
        <v>25426.4442432</v>
      </c>
      <c r="M18" s="6">
        <f t="shared" si="3"/>
        <v>514396.52584319992</v>
      </c>
      <c r="N18" s="6">
        <v>172116</v>
      </c>
      <c r="O18" s="6">
        <f t="shared" si="4"/>
        <v>8950.0320000000011</v>
      </c>
      <c r="P18" s="6">
        <f t="shared" si="5"/>
        <v>181066.03200000001</v>
      </c>
      <c r="Q18" s="6">
        <v>891724.80000000005</v>
      </c>
      <c r="R18" s="6">
        <f t="shared" si="6"/>
        <v>46369.689600000005</v>
      </c>
      <c r="S18" s="6">
        <f t="shared" si="7"/>
        <v>938094.48960000009</v>
      </c>
    </row>
    <row r="19" spans="1:19" ht="24.75">
      <c r="A19" s="5" t="s">
        <v>185</v>
      </c>
      <c r="B19" s="5" t="s">
        <v>184</v>
      </c>
      <c r="C19" s="4" t="s">
        <v>34</v>
      </c>
      <c r="D19" s="5" t="s">
        <v>35</v>
      </c>
      <c r="E19" s="5" t="s">
        <v>36</v>
      </c>
      <c r="F19" s="5" t="s">
        <v>40</v>
      </c>
      <c r="G19" s="5" t="s">
        <v>38</v>
      </c>
      <c r="H19" s="6">
        <v>746819.52</v>
      </c>
      <c r="I19" s="6">
        <f t="shared" si="0"/>
        <v>38834.615040000004</v>
      </c>
      <c r="J19" s="6">
        <f t="shared" si="1"/>
        <v>785654.13504000008</v>
      </c>
      <c r="K19" s="6">
        <v>488970.08159999992</v>
      </c>
      <c r="L19" s="6">
        <f t="shared" si="2"/>
        <v>25426.4442432</v>
      </c>
      <c r="M19" s="6">
        <f t="shared" si="3"/>
        <v>514396.52584319992</v>
      </c>
      <c r="N19" s="6">
        <v>183590.39999999999</v>
      </c>
      <c r="O19" s="6">
        <f t="shared" si="4"/>
        <v>9546.7008000000005</v>
      </c>
      <c r="P19" s="6">
        <f t="shared" si="5"/>
        <v>193137.10079999999</v>
      </c>
      <c r="Q19" s="6">
        <v>891724.80000000005</v>
      </c>
      <c r="R19" s="6">
        <f t="shared" si="6"/>
        <v>46369.689600000005</v>
      </c>
      <c r="S19" s="6">
        <f t="shared" si="7"/>
        <v>938094.48960000009</v>
      </c>
    </row>
    <row r="20" spans="1:19" ht="24.75">
      <c r="A20" s="5" t="s">
        <v>186</v>
      </c>
      <c r="B20" s="5" t="s">
        <v>184</v>
      </c>
      <c r="C20" s="4" t="s">
        <v>34</v>
      </c>
      <c r="D20" s="5" t="s">
        <v>35</v>
      </c>
      <c r="E20" s="5" t="s">
        <v>36</v>
      </c>
      <c r="F20" s="5" t="s">
        <v>42</v>
      </c>
      <c r="G20" s="5" t="s">
        <v>38</v>
      </c>
      <c r="H20" s="6">
        <v>802552.31999999995</v>
      </c>
      <c r="I20" s="6">
        <f t="shared" si="0"/>
        <v>41732.72064</v>
      </c>
      <c r="J20" s="6">
        <f t="shared" si="1"/>
        <v>844285.0406399999</v>
      </c>
      <c r="K20" s="6">
        <v>488970.08159999992</v>
      </c>
      <c r="L20" s="6">
        <f t="shared" si="2"/>
        <v>25426.4442432</v>
      </c>
      <c r="M20" s="6">
        <f t="shared" si="3"/>
        <v>514396.52584319992</v>
      </c>
      <c r="N20" s="6">
        <v>206539.2</v>
      </c>
      <c r="O20" s="6">
        <f t="shared" si="4"/>
        <v>10740.038400000001</v>
      </c>
      <c r="P20" s="6">
        <f t="shared" si="5"/>
        <v>217279.2384</v>
      </c>
      <c r="Q20" s="6">
        <v>891724.80000000005</v>
      </c>
      <c r="R20" s="6">
        <f t="shared" si="6"/>
        <v>46369.689600000005</v>
      </c>
      <c r="S20" s="6">
        <f t="shared" si="7"/>
        <v>938094.48960000009</v>
      </c>
    </row>
    <row r="21" spans="1:19" ht="24.75">
      <c r="A21" s="5" t="s">
        <v>187</v>
      </c>
      <c r="B21" s="5" t="s">
        <v>184</v>
      </c>
      <c r="C21" s="4" t="s">
        <v>34</v>
      </c>
      <c r="D21" s="5" t="s">
        <v>44</v>
      </c>
      <c r="E21" s="5" t="s">
        <v>36</v>
      </c>
      <c r="F21" s="5" t="s">
        <v>28</v>
      </c>
      <c r="G21" s="5" t="s">
        <v>38</v>
      </c>
      <c r="H21" s="6">
        <v>601914.24</v>
      </c>
      <c r="I21" s="6">
        <f t="shared" si="0"/>
        <v>31299.540480000003</v>
      </c>
      <c r="J21" s="6">
        <f t="shared" si="1"/>
        <v>633213.78047999996</v>
      </c>
      <c r="K21" s="6">
        <v>488970.08159999992</v>
      </c>
      <c r="L21" s="6">
        <f t="shared" si="2"/>
        <v>25426.4442432</v>
      </c>
      <c r="M21" s="6">
        <f t="shared" si="3"/>
        <v>514396.52584319992</v>
      </c>
      <c r="N21" s="6">
        <v>183590.39999999999</v>
      </c>
      <c r="O21" s="6">
        <f t="shared" si="4"/>
        <v>9546.7008000000005</v>
      </c>
      <c r="P21" s="6">
        <f t="shared" si="5"/>
        <v>193137.10079999999</v>
      </c>
      <c r="Q21" s="6">
        <v>658761.696</v>
      </c>
      <c r="R21" s="6">
        <f t="shared" si="6"/>
        <v>34255.608192</v>
      </c>
      <c r="S21" s="6">
        <f t="shared" si="7"/>
        <v>693017.30419199995</v>
      </c>
    </row>
    <row r="22" spans="1:19" ht="24.75">
      <c r="A22" s="5" t="s">
        <v>188</v>
      </c>
      <c r="B22" s="5" t="s">
        <v>184</v>
      </c>
      <c r="C22" s="4" t="s">
        <v>34</v>
      </c>
      <c r="D22" s="5" t="s">
        <v>35</v>
      </c>
      <c r="E22" s="5" t="s">
        <v>46</v>
      </c>
      <c r="F22" s="5" t="s">
        <v>37</v>
      </c>
      <c r="G22" s="5" t="s">
        <v>38</v>
      </c>
      <c r="H22" s="6">
        <v>735672.96</v>
      </c>
      <c r="I22" s="6">
        <f t="shared" si="0"/>
        <v>38254.993920000001</v>
      </c>
      <c r="J22" s="6">
        <f t="shared" si="1"/>
        <v>773927.95392</v>
      </c>
      <c r="K22" s="6">
        <v>833546.31359999988</v>
      </c>
      <c r="L22" s="6">
        <f t="shared" si="2"/>
        <v>43344.408307199999</v>
      </c>
      <c r="M22" s="6">
        <f t="shared" si="3"/>
        <v>876890.72190719983</v>
      </c>
      <c r="N22" s="6">
        <v>258174</v>
      </c>
      <c r="O22" s="6">
        <f t="shared" si="4"/>
        <v>13425.048000000001</v>
      </c>
      <c r="P22" s="6">
        <f t="shared" si="5"/>
        <v>271599.04800000001</v>
      </c>
      <c r="Q22" s="6">
        <v>1337587.2</v>
      </c>
      <c r="R22" s="6">
        <f t="shared" si="6"/>
        <v>69554.534400000004</v>
      </c>
      <c r="S22" s="6">
        <f t="shared" si="7"/>
        <v>1407141.7344</v>
      </c>
    </row>
    <row r="23" spans="1:19" ht="24.75">
      <c r="A23" s="5" t="s">
        <v>189</v>
      </c>
      <c r="B23" s="5" t="s">
        <v>184</v>
      </c>
      <c r="C23" s="4" t="s">
        <v>34</v>
      </c>
      <c r="D23" s="5" t="s">
        <v>35</v>
      </c>
      <c r="E23" s="5" t="s">
        <v>46</v>
      </c>
      <c r="F23" s="5" t="s">
        <v>40</v>
      </c>
      <c r="G23" s="5" t="s">
        <v>38</v>
      </c>
      <c r="H23" s="6">
        <v>821501.47200000007</v>
      </c>
      <c r="I23" s="6">
        <f t="shared" si="0"/>
        <v>42718.07654400001</v>
      </c>
      <c r="J23" s="6">
        <f t="shared" si="1"/>
        <v>864219.54854400014</v>
      </c>
      <c r="K23" s="6">
        <v>833546.31359999988</v>
      </c>
      <c r="L23" s="6">
        <f t="shared" si="2"/>
        <v>43344.408307199999</v>
      </c>
      <c r="M23" s="6">
        <f t="shared" si="3"/>
        <v>876890.72190719983</v>
      </c>
      <c r="N23" s="6">
        <v>275385.59999999998</v>
      </c>
      <c r="O23" s="6">
        <f t="shared" si="4"/>
        <v>14320.0512</v>
      </c>
      <c r="P23" s="6">
        <f t="shared" si="5"/>
        <v>289705.65119999996</v>
      </c>
      <c r="Q23" s="6">
        <v>1337587.2</v>
      </c>
      <c r="R23" s="6">
        <f t="shared" si="6"/>
        <v>69554.534400000004</v>
      </c>
      <c r="S23" s="6">
        <f t="shared" si="7"/>
        <v>1407141.7344</v>
      </c>
    </row>
    <row r="24" spans="1:19" ht="24.75">
      <c r="A24" s="5" t="s">
        <v>190</v>
      </c>
      <c r="B24" s="5" t="s">
        <v>184</v>
      </c>
      <c r="C24" s="4" t="s">
        <v>34</v>
      </c>
      <c r="D24" s="5" t="s">
        <v>35</v>
      </c>
      <c r="E24" s="5" t="s">
        <v>46</v>
      </c>
      <c r="F24" s="5" t="s">
        <v>42</v>
      </c>
      <c r="G24" s="5" t="s">
        <v>38</v>
      </c>
      <c r="H24" s="6">
        <v>882807.55200000014</v>
      </c>
      <c r="I24" s="6">
        <f t="shared" si="0"/>
        <v>45905.992704000011</v>
      </c>
      <c r="J24" s="6">
        <f t="shared" si="1"/>
        <v>928713.54470400012</v>
      </c>
      <c r="K24" s="6">
        <v>833546.31359999988</v>
      </c>
      <c r="L24" s="6">
        <f t="shared" si="2"/>
        <v>43344.408307199999</v>
      </c>
      <c r="M24" s="6">
        <f t="shared" si="3"/>
        <v>876890.72190719983</v>
      </c>
      <c r="N24" s="6">
        <v>309808.8</v>
      </c>
      <c r="O24" s="6">
        <f t="shared" si="4"/>
        <v>16110.0576</v>
      </c>
      <c r="P24" s="6">
        <f t="shared" si="5"/>
        <v>325918.85759999999</v>
      </c>
      <c r="Q24" s="6">
        <v>1337587.2</v>
      </c>
      <c r="R24" s="6">
        <f t="shared" si="6"/>
        <v>69554.534400000004</v>
      </c>
      <c r="S24" s="6">
        <f t="shared" si="7"/>
        <v>1407141.7344</v>
      </c>
    </row>
    <row r="25" spans="1:19" ht="24.75">
      <c r="A25" s="5" t="s">
        <v>191</v>
      </c>
      <c r="B25" s="5" t="s">
        <v>184</v>
      </c>
      <c r="C25" s="4" t="s">
        <v>34</v>
      </c>
      <c r="D25" s="5" t="s">
        <v>44</v>
      </c>
      <c r="E25" s="5" t="s">
        <v>46</v>
      </c>
      <c r="F25" s="5" t="s">
        <v>28</v>
      </c>
      <c r="G25" s="5" t="s">
        <v>38</v>
      </c>
      <c r="H25" s="6">
        <v>802552.31999999995</v>
      </c>
      <c r="I25" s="6">
        <f t="shared" si="0"/>
        <v>41732.72064</v>
      </c>
      <c r="J25" s="6">
        <f t="shared" si="1"/>
        <v>844285.0406399999</v>
      </c>
      <c r="K25" s="6">
        <v>833546.31359999988</v>
      </c>
      <c r="L25" s="6">
        <f t="shared" si="2"/>
        <v>43344.408307199999</v>
      </c>
      <c r="M25" s="6">
        <f t="shared" si="3"/>
        <v>876890.72190719983</v>
      </c>
      <c r="N25" s="6">
        <v>275385.59999999998</v>
      </c>
      <c r="O25" s="6">
        <f t="shared" si="4"/>
        <v>14320.0512</v>
      </c>
      <c r="P25" s="6">
        <f t="shared" si="5"/>
        <v>289705.65119999996</v>
      </c>
      <c r="Q25" s="6">
        <v>1185993.9839999999</v>
      </c>
      <c r="R25" s="6">
        <f t="shared" si="6"/>
        <v>61671.687168000004</v>
      </c>
      <c r="S25" s="6">
        <f t="shared" si="7"/>
        <v>1247665.671168</v>
      </c>
    </row>
    <row r="26" spans="1:19" ht="24.75">
      <c r="A26" s="5" t="s">
        <v>192</v>
      </c>
      <c r="B26" s="5" t="s">
        <v>193</v>
      </c>
      <c r="C26" s="4" t="s">
        <v>34</v>
      </c>
      <c r="D26" s="5" t="s">
        <v>35</v>
      </c>
      <c r="E26" s="5" t="s">
        <v>36</v>
      </c>
      <c r="F26" s="5" t="s">
        <v>37</v>
      </c>
      <c r="G26" s="5" t="s">
        <v>38</v>
      </c>
      <c r="H26" s="6">
        <v>144905.28</v>
      </c>
      <c r="I26" s="6">
        <f t="shared" si="0"/>
        <v>7535.0745600000009</v>
      </c>
      <c r="J26" s="6">
        <f t="shared" si="1"/>
        <v>152440.35456000001</v>
      </c>
      <c r="K26" s="6">
        <v>273473.19999999995</v>
      </c>
      <c r="L26" s="6">
        <f t="shared" si="2"/>
        <v>14220.606399999999</v>
      </c>
      <c r="M26" s="6">
        <f t="shared" si="3"/>
        <v>287693.80639999994</v>
      </c>
      <c r="N26" s="6">
        <v>172116</v>
      </c>
      <c r="O26" s="6">
        <f t="shared" si="4"/>
        <v>8950.0320000000011</v>
      </c>
      <c r="P26" s="6">
        <f t="shared" si="5"/>
        <v>181066.03200000001</v>
      </c>
      <c r="Q26" s="6">
        <v>234077.76</v>
      </c>
      <c r="R26" s="6">
        <f t="shared" si="6"/>
        <v>12172.043520000001</v>
      </c>
      <c r="S26" s="6">
        <f t="shared" si="7"/>
        <v>246249.80352000002</v>
      </c>
    </row>
    <row r="27" spans="1:19" ht="24.75">
      <c r="A27" s="5" t="s">
        <v>194</v>
      </c>
      <c r="B27" s="5" t="s">
        <v>193</v>
      </c>
      <c r="C27" s="4" t="s">
        <v>34</v>
      </c>
      <c r="D27" s="5" t="s">
        <v>35</v>
      </c>
      <c r="E27" s="5" t="s">
        <v>36</v>
      </c>
      <c r="F27" s="5" t="s">
        <v>40</v>
      </c>
      <c r="G27" s="5" t="s">
        <v>38</v>
      </c>
      <c r="H27" s="6">
        <v>159395.80799999999</v>
      </c>
      <c r="I27" s="6">
        <f t="shared" si="0"/>
        <v>8288.5820160000003</v>
      </c>
      <c r="J27" s="6">
        <f t="shared" si="1"/>
        <v>167684.39001599999</v>
      </c>
      <c r="K27" s="6">
        <v>273473.19999999995</v>
      </c>
      <c r="L27" s="6">
        <f t="shared" si="2"/>
        <v>14220.606399999999</v>
      </c>
      <c r="M27" s="6">
        <f t="shared" si="3"/>
        <v>287693.80639999994</v>
      </c>
      <c r="N27" s="6">
        <v>183590.39999999999</v>
      </c>
      <c r="O27" s="6">
        <f t="shared" si="4"/>
        <v>9546.7008000000005</v>
      </c>
      <c r="P27" s="6">
        <f t="shared" si="5"/>
        <v>193137.10079999999</v>
      </c>
      <c r="Q27" s="6">
        <v>234077.76</v>
      </c>
      <c r="R27" s="6">
        <f t="shared" si="6"/>
        <v>12172.043520000001</v>
      </c>
      <c r="S27" s="6">
        <f t="shared" si="7"/>
        <v>246249.80352000002</v>
      </c>
    </row>
    <row r="28" spans="1:19" ht="24.75">
      <c r="A28" s="5" t="s">
        <v>195</v>
      </c>
      <c r="B28" s="5" t="s">
        <v>193</v>
      </c>
      <c r="C28" s="4" t="s">
        <v>34</v>
      </c>
      <c r="D28" s="5" t="s">
        <v>35</v>
      </c>
      <c r="E28" s="5" t="s">
        <v>36</v>
      </c>
      <c r="F28" s="5" t="s">
        <v>42</v>
      </c>
      <c r="G28" s="5" t="s">
        <v>38</v>
      </c>
      <c r="H28" s="6">
        <v>183918.24</v>
      </c>
      <c r="I28" s="6">
        <f t="shared" si="0"/>
        <v>9563.7484800000002</v>
      </c>
      <c r="J28" s="6">
        <f t="shared" si="1"/>
        <v>193481.98848</v>
      </c>
      <c r="K28" s="6">
        <v>273473.19999999995</v>
      </c>
      <c r="L28" s="6">
        <f t="shared" si="2"/>
        <v>14220.606399999999</v>
      </c>
      <c r="M28" s="6">
        <f t="shared" si="3"/>
        <v>287693.80639999994</v>
      </c>
      <c r="N28" s="6">
        <v>206539.2</v>
      </c>
      <c r="O28" s="6">
        <f t="shared" si="4"/>
        <v>10740.038400000001</v>
      </c>
      <c r="P28" s="6">
        <f t="shared" si="5"/>
        <v>217279.2384</v>
      </c>
      <c r="Q28" s="6">
        <v>234077.76</v>
      </c>
      <c r="R28" s="6">
        <f t="shared" si="6"/>
        <v>12172.043520000001</v>
      </c>
      <c r="S28" s="6">
        <f t="shared" si="7"/>
        <v>246249.80352000002</v>
      </c>
    </row>
    <row r="29" spans="1:19" ht="24.75">
      <c r="A29" s="5" t="s">
        <v>196</v>
      </c>
      <c r="B29" s="5" t="s">
        <v>193</v>
      </c>
      <c r="C29" s="4" t="s">
        <v>34</v>
      </c>
      <c r="D29" s="5" t="s">
        <v>44</v>
      </c>
      <c r="E29" s="5" t="s">
        <v>36</v>
      </c>
      <c r="F29" s="5" t="s">
        <v>28</v>
      </c>
      <c r="G29" s="5" t="s">
        <v>38</v>
      </c>
      <c r="H29" s="6">
        <v>133758.72</v>
      </c>
      <c r="I29" s="6">
        <f t="shared" si="0"/>
        <v>6955.4534400000002</v>
      </c>
      <c r="J29" s="6">
        <f t="shared" si="1"/>
        <v>140714.17344000001</v>
      </c>
      <c r="K29" s="6">
        <v>251595.34399999998</v>
      </c>
      <c r="L29" s="6">
        <f t="shared" si="2"/>
        <v>13082.957888000001</v>
      </c>
      <c r="M29" s="6">
        <f t="shared" si="3"/>
        <v>264678.30188799999</v>
      </c>
      <c r="N29" s="6">
        <v>183590.39999999999</v>
      </c>
      <c r="O29" s="6">
        <f t="shared" si="4"/>
        <v>9546.7008000000005</v>
      </c>
      <c r="P29" s="6">
        <f t="shared" si="5"/>
        <v>193137.10079999999</v>
      </c>
      <c r="Q29" s="6">
        <v>168313.05600000001</v>
      </c>
      <c r="R29" s="6">
        <f t="shared" si="6"/>
        <v>8752.2789120000016</v>
      </c>
      <c r="S29" s="6">
        <f t="shared" si="7"/>
        <v>177065.33491200002</v>
      </c>
    </row>
    <row r="30" spans="1:19" ht="24.75">
      <c r="A30" s="5" t="s">
        <v>197</v>
      </c>
      <c r="B30" s="5" t="s">
        <v>193</v>
      </c>
      <c r="C30" s="4" t="s">
        <v>34</v>
      </c>
      <c r="D30" s="5" t="s">
        <v>35</v>
      </c>
      <c r="E30" s="5" t="s">
        <v>46</v>
      </c>
      <c r="F30" s="5" t="s">
        <v>37</v>
      </c>
      <c r="G30" s="5" t="s">
        <v>38</v>
      </c>
      <c r="H30" s="6">
        <v>203982.04800000001</v>
      </c>
      <c r="I30" s="6">
        <f t="shared" si="0"/>
        <v>10607.066496000001</v>
      </c>
      <c r="J30" s="6">
        <f t="shared" si="1"/>
        <v>214589.11449600002</v>
      </c>
      <c r="K30" s="6">
        <v>546946.39999999991</v>
      </c>
      <c r="L30" s="6">
        <f t="shared" si="2"/>
        <v>28441.212799999998</v>
      </c>
      <c r="M30" s="6">
        <f t="shared" si="3"/>
        <v>575387.61279999989</v>
      </c>
      <c r="N30" s="6">
        <v>258174</v>
      </c>
      <c r="O30" s="6">
        <f t="shared" si="4"/>
        <v>13425.048000000001</v>
      </c>
      <c r="P30" s="6">
        <f t="shared" si="5"/>
        <v>271599.04800000001</v>
      </c>
      <c r="Q30" s="6">
        <v>345543.36</v>
      </c>
      <c r="R30" s="6">
        <f t="shared" si="6"/>
        <v>17968.254720000001</v>
      </c>
      <c r="S30" s="6">
        <f t="shared" si="7"/>
        <v>363511.61472000001</v>
      </c>
    </row>
    <row r="31" spans="1:19" ht="24.75">
      <c r="A31" s="5" t="s">
        <v>198</v>
      </c>
      <c r="B31" s="5" t="s">
        <v>193</v>
      </c>
      <c r="C31" s="4" t="s">
        <v>34</v>
      </c>
      <c r="D31" s="5" t="s">
        <v>35</v>
      </c>
      <c r="E31" s="5" t="s">
        <v>46</v>
      </c>
      <c r="F31" s="5" t="s">
        <v>40</v>
      </c>
      <c r="G31" s="5" t="s">
        <v>38</v>
      </c>
      <c r="H31" s="6">
        <v>222931.20000000001</v>
      </c>
      <c r="I31" s="6">
        <f t="shared" si="0"/>
        <v>11592.422400000001</v>
      </c>
      <c r="J31" s="6">
        <f t="shared" si="1"/>
        <v>234523.62240000002</v>
      </c>
      <c r="K31" s="6">
        <v>546946.39999999991</v>
      </c>
      <c r="L31" s="6">
        <f t="shared" si="2"/>
        <v>28441.212799999998</v>
      </c>
      <c r="M31" s="6">
        <f t="shared" si="3"/>
        <v>575387.61279999989</v>
      </c>
      <c r="N31" s="6">
        <v>275385.59999999998</v>
      </c>
      <c r="O31" s="6">
        <f t="shared" si="4"/>
        <v>14320.0512</v>
      </c>
      <c r="P31" s="6">
        <f t="shared" si="5"/>
        <v>289705.65119999996</v>
      </c>
      <c r="Q31" s="6">
        <v>345543.36</v>
      </c>
      <c r="R31" s="6">
        <f t="shared" si="6"/>
        <v>17968.254720000001</v>
      </c>
      <c r="S31" s="6">
        <f t="shared" si="7"/>
        <v>363511.61472000001</v>
      </c>
    </row>
    <row r="32" spans="1:19" ht="24.75">
      <c r="A32" s="5" t="s">
        <v>199</v>
      </c>
      <c r="B32" s="5" t="s">
        <v>193</v>
      </c>
      <c r="C32" s="4" t="s">
        <v>34</v>
      </c>
      <c r="D32" s="5" t="s">
        <v>35</v>
      </c>
      <c r="E32" s="5" t="s">
        <v>46</v>
      </c>
      <c r="F32" s="5" t="s">
        <v>42</v>
      </c>
      <c r="G32" s="5" t="s">
        <v>38</v>
      </c>
      <c r="H32" s="6">
        <v>229619.136</v>
      </c>
      <c r="I32" s="6">
        <f t="shared" si="0"/>
        <v>11940.195072</v>
      </c>
      <c r="J32" s="6">
        <f t="shared" si="1"/>
        <v>241559.331072</v>
      </c>
      <c r="K32" s="6">
        <v>546946.39999999991</v>
      </c>
      <c r="L32" s="6">
        <f t="shared" si="2"/>
        <v>28441.212799999998</v>
      </c>
      <c r="M32" s="6">
        <f t="shared" si="3"/>
        <v>575387.61279999989</v>
      </c>
      <c r="N32" s="6">
        <v>309808.8</v>
      </c>
      <c r="O32" s="6">
        <f t="shared" si="4"/>
        <v>16110.0576</v>
      </c>
      <c r="P32" s="6">
        <f t="shared" si="5"/>
        <v>325918.85759999999</v>
      </c>
      <c r="Q32" s="6">
        <v>345543.36</v>
      </c>
      <c r="R32" s="6">
        <f t="shared" si="6"/>
        <v>17968.254720000001</v>
      </c>
      <c r="S32" s="6">
        <f t="shared" si="7"/>
        <v>363511.61472000001</v>
      </c>
    </row>
    <row r="33" spans="1:19" ht="24.75">
      <c r="A33" s="5" t="s">
        <v>200</v>
      </c>
      <c r="B33" s="5" t="s">
        <v>193</v>
      </c>
      <c r="C33" s="4" t="s">
        <v>34</v>
      </c>
      <c r="D33" s="5" t="s">
        <v>44</v>
      </c>
      <c r="E33" s="5" t="s">
        <v>46</v>
      </c>
      <c r="F33" s="5" t="s">
        <v>28</v>
      </c>
      <c r="G33" s="5" t="s">
        <v>38</v>
      </c>
      <c r="H33" s="6">
        <v>160510.46400000001</v>
      </c>
      <c r="I33" s="6">
        <f t="shared" si="0"/>
        <v>8346.5441280000014</v>
      </c>
      <c r="J33" s="6">
        <f t="shared" si="1"/>
        <v>168857.00812800002</v>
      </c>
      <c r="K33" s="6">
        <v>503190.68799999997</v>
      </c>
      <c r="L33" s="6">
        <f t="shared" si="2"/>
        <v>26165.915776000002</v>
      </c>
      <c r="M33" s="6">
        <f t="shared" si="3"/>
        <v>529356.60377599997</v>
      </c>
      <c r="N33" s="6">
        <v>275385.59999999998</v>
      </c>
      <c r="O33" s="6">
        <f t="shared" si="4"/>
        <v>14320.0512</v>
      </c>
      <c r="P33" s="6">
        <f t="shared" si="5"/>
        <v>289705.65119999996</v>
      </c>
      <c r="Q33" s="6">
        <v>278664</v>
      </c>
      <c r="R33" s="6">
        <f t="shared" si="6"/>
        <v>14490.528000000002</v>
      </c>
      <c r="S33" s="6">
        <f t="shared" si="7"/>
        <v>293154.52799999999</v>
      </c>
    </row>
    <row r="34" spans="1:19" ht="24.75">
      <c r="A34" s="5" t="s">
        <v>201</v>
      </c>
      <c r="B34" s="5" t="s">
        <v>202</v>
      </c>
      <c r="C34" s="4" t="s">
        <v>34</v>
      </c>
      <c r="D34" s="5" t="s">
        <v>35</v>
      </c>
      <c r="E34" s="5" t="s">
        <v>36</v>
      </c>
      <c r="F34" s="5" t="s">
        <v>37</v>
      </c>
      <c r="G34" s="5" t="s">
        <v>38</v>
      </c>
      <c r="H34" s="6">
        <v>144905.28</v>
      </c>
      <c r="I34" s="6">
        <f t="shared" si="0"/>
        <v>7535.0745600000009</v>
      </c>
      <c r="J34" s="6">
        <f t="shared" si="1"/>
        <v>152440.35456000001</v>
      </c>
      <c r="K34" s="6">
        <v>273473.19999999995</v>
      </c>
      <c r="L34" s="6">
        <f t="shared" si="2"/>
        <v>14220.606399999999</v>
      </c>
      <c r="M34" s="6">
        <f t="shared" si="3"/>
        <v>287693.80639999994</v>
      </c>
      <c r="N34" s="6">
        <v>172116</v>
      </c>
      <c r="O34" s="6">
        <f t="shared" si="4"/>
        <v>8950.0320000000011</v>
      </c>
      <c r="P34" s="6">
        <f t="shared" si="5"/>
        <v>181066.03200000001</v>
      </c>
      <c r="Q34" s="6">
        <v>234077.76</v>
      </c>
      <c r="R34" s="6">
        <f t="shared" si="6"/>
        <v>12172.043520000001</v>
      </c>
      <c r="S34" s="6">
        <f t="shared" si="7"/>
        <v>246249.80352000002</v>
      </c>
    </row>
    <row r="35" spans="1:19" ht="24.75">
      <c r="A35" s="5" t="s">
        <v>203</v>
      </c>
      <c r="B35" s="5" t="s">
        <v>202</v>
      </c>
      <c r="C35" s="4" t="s">
        <v>34</v>
      </c>
      <c r="D35" s="5" t="s">
        <v>35</v>
      </c>
      <c r="E35" s="5" t="s">
        <v>36</v>
      </c>
      <c r="F35" s="5" t="s">
        <v>40</v>
      </c>
      <c r="G35" s="5" t="s">
        <v>38</v>
      </c>
      <c r="H35" s="6">
        <v>159395.80799999999</v>
      </c>
      <c r="I35" s="6">
        <f t="shared" si="0"/>
        <v>8288.5820160000003</v>
      </c>
      <c r="J35" s="6">
        <f t="shared" si="1"/>
        <v>167684.39001599999</v>
      </c>
      <c r="K35" s="6">
        <v>273473.19999999995</v>
      </c>
      <c r="L35" s="6">
        <f t="shared" si="2"/>
        <v>14220.606399999999</v>
      </c>
      <c r="M35" s="6">
        <f t="shared" si="3"/>
        <v>287693.80639999994</v>
      </c>
      <c r="N35" s="6">
        <v>183590.39999999999</v>
      </c>
      <c r="O35" s="6">
        <f t="shared" si="4"/>
        <v>9546.7008000000005</v>
      </c>
      <c r="P35" s="6">
        <f t="shared" si="5"/>
        <v>193137.10079999999</v>
      </c>
      <c r="Q35" s="6">
        <v>234077.76</v>
      </c>
      <c r="R35" s="6">
        <f t="shared" si="6"/>
        <v>12172.043520000001</v>
      </c>
      <c r="S35" s="6">
        <f t="shared" si="7"/>
        <v>246249.80352000002</v>
      </c>
    </row>
    <row r="36" spans="1:19" ht="24.75">
      <c r="A36" s="5" t="s">
        <v>204</v>
      </c>
      <c r="B36" s="5" t="s">
        <v>202</v>
      </c>
      <c r="C36" s="4" t="s">
        <v>34</v>
      </c>
      <c r="D36" s="5" t="s">
        <v>35</v>
      </c>
      <c r="E36" s="5" t="s">
        <v>36</v>
      </c>
      <c r="F36" s="5" t="s">
        <v>42</v>
      </c>
      <c r="G36" s="5" t="s">
        <v>38</v>
      </c>
      <c r="H36" s="6">
        <v>183918.24</v>
      </c>
      <c r="I36" s="6">
        <f t="shared" si="0"/>
        <v>9563.7484800000002</v>
      </c>
      <c r="J36" s="6">
        <f t="shared" si="1"/>
        <v>193481.98848</v>
      </c>
      <c r="K36" s="6">
        <v>273473.19999999995</v>
      </c>
      <c r="L36" s="6">
        <f t="shared" si="2"/>
        <v>14220.606399999999</v>
      </c>
      <c r="M36" s="6">
        <f t="shared" si="3"/>
        <v>287693.80639999994</v>
      </c>
      <c r="N36" s="6">
        <v>206539.2</v>
      </c>
      <c r="O36" s="6">
        <f t="shared" si="4"/>
        <v>10740.038400000001</v>
      </c>
      <c r="P36" s="6">
        <f t="shared" si="5"/>
        <v>217279.2384</v>
      </c>
      <c r="Q36" s="6">
        <v>234077.76</v>
      </c>
      <c r="R36" s="6">
        <f t="shared" si="6"/>
        <v>12172.043520000001</v>
      </c>
      <c r="S36" s="6">
        <f t="shared" si="7"/>
        <v>246249.80352000002</v>
      </c>
    </row>
    <row r="37" spans="1:19" ht="24.75">
      <c r="A37" s="5" t="s">
        <v>205</v>
      </c>
      <c r="B37" s="5" t="s">
        <v>202</v>
      </c>
      <c r="C37" s="4" t="s">
        <v>34</v>
      </c>
      <c r="D37" s="5" t="s">
        <v>44</v>
      </c>
      <c r="E37" s="5" t="s">
        <v>36</v>
      </c>
      <c r="F37" s="5" t="s">
        <v>28</v>
      </c>
      <c r="G37" s="5" t="s">
        <v>38</v>
      </c>
      <c r="H37" s="6">
        <v>133758.72</v>
      </c>
      <c r="I37" s="6">
        <f t="shared" si="0"/>
        <v>6955.4534400000002</v>
      </c>
      <c r="J37" s="6">
        <f t="shared" si="1"/>
        <v>140714.17344000001</v>
      </c>
      <c r="K37" s="6">
        <v>251595.34399999998</v>
      </c>
      <c r="L37" s="6">
        <f t="shared" si="2"/>
        <v>13082.957888000001</v>
      </c>
      <c r="M37" s="6">
        <f t="shared" si="3"/>
        <v>264678.30188799999</v>
      </c>
      <c r="N37" s="6">
        <v>183590.39999999999</v>
      </c>
      <c r="O37" s="6">
        <f t="shared" si="4"/>
        <v>9546.7008000000005</v>
      </c>
      <c r="P37" s="6">
        <f t="shared" si="5"/>
        <v>193137.10079999999</v>
      </c>
      <c r="Q37" s="6">
        <v>168313.05600000001</v>
      </c>
      <c r="R37" s="6">
        <f t="shared" si="6"/>
        <v>8752.2789120000016</v>
      </c>
      <c r="S37" s="6">
        <f t="shared" si="7"/>
        <v>177065.33491200002</v>
      </c>
    </row>
    <row r="38" spans="1:19" ht="24.75">
      <c r="A38" s="5" t="s">
        <v>206</v>
      </c>
      <c r="B38" s="5" t="s">
        <v>202</v>
      </c>
      <c r="C38" s="4" t="s">
        <v>34</v>
      </c>
      <c r="D38" s="5" t="s">
        <v>35</v>
      </c>
      <c r="E38" s="5" t="s">
        <v>46</v>
      </c>
      <c r="F38" s="5" t="s">
        <v>37</v>
      </c>
      <c r="G38" s="5" t="s">
        <v>38</v>
      </c>
      <c r="H38" s="6">
        <v>203982.04800000001</v>
      </c>
      <c r="I38" s="6">
        <f t="shared" si="0"/>
        <v>10607.066496000001</v>
      </c>
      <c r="J38" s="6">
        <f t="shared" si="1"/>
        <v>214589.11449600002</v>
      </c>
      <c r="K38" s="6">
        <v>546946.39999999991</v>
      </c>
      <c r="L38" s="6">
        <f t="shared" si="2"/>
        <v>28441.212799999998</v>
      </c>
      <c r="M38" s="6">
        <f t="shared" si="3"/>
        <v>575387.61279999989</v>
      </c>
      <c r="N38" s="6">
        <v>258174</v>
      </c>
      <c r="O38" s="6">
        <f t="shared" si="4"/>
        <v>13425.048000000001</v>
      </c>
      <c r="P38" s="6">
        <f t="shared" si="5"/>
        <v>271599.04800000001</v>
      </c>
      <c r="Q38" s="6">
        <v>345543.36</v>
      </c>
      <c r="R38" s="6">
        <f t="shared" si="6"/>
        <v>17968.254720000001</v>
      </c>
      <c r="S38" s="6">
        <f t="shared" si="7"/>
        <v>363511.61472000001</v>
      </c>
    </row>
    <row r="39" spans="1:19" ht="24.75">
      <c r="A39" s="5" t="s">
        <v>207</v>
      </c>
      <c r="B39" s="5" t="s">
        <v>202</v>
      </c>
      <c r="C39" s="4" t="s">
        <v>34</v>
      </c>
      <c r="D39" s="5" t="s">
        <v>35</v>
      </c>
      <c r="E39" s="5" t="s">
        <v>46</v>
      </c>
      <c r="F39" s="5" t="s">
        <v>40</v>
      </c>
      <c r="G39" s="5" t="s">
        <v>38</v>
      </c>
      <c r="H39" s="6">
        <v>222931.20000000001</v>
      </c>
      <c r="I39" s="6">
        <f t="shared" si="0"/>
        <v>11592.422400000001</v>
      </c>
      <c r="J39" s="6">
        <f t="shared" si="1"/>
        <v>234523.62240000002</v>
      </c>
      <c r="K39" s="6">
        <v>546946.39999999991</v>
      </c>
      <c r="L39" s="6">
        <f t="shared" si="2"/>
        <v>28441.212799999998</v>
      </c>
      <c r="M39" s="6">
        <f t="shared" si="3"/>
        <v>575387.61279999989</v>
      </c>
      <c r="N39" s="6">
        <v>275385.59999999998</v>
      </c>
      <c r="O39" s="6">
        <f t="shared" si="4"/>
        <v>14320.0512</v>
      </c>
      <c r="P39" s="6">
        <f t="shared" si="5"/>
        <v>289705.65119999996</v>
      </c>
      <c r="Q39" s="6">
        <v>345543.36</v>
      </c>
      <c r="R39" s="6">
        <f t="shared" si="6"/>
        <v>17968.254720000001</v>
      </c>
      <c r="S39" s="6">
        <f t="shared" si="7"/>
        <v>363511.61472000001</v>
      </c>
    </row>
    <row r="40" spans="1:19" ht="24.75">
      <c r="A40" s="5" t="s">
        <v>208</v>
      </c>
      <c r="B40" s="5" t="s">
        <v>202</v>
      </c>
      <c r="C40" s="4" t="s">
        <v>34</v>
      </c>
      <c r="D40" s="5" t="s">
        <v>35</v>
      </c>
      <c r="E40" s="5" t="s">
        <v>46</v>
      </c>
      <c r="F40" s="5" t="s">
        <v>42</v>
      </c>
      <c r="G40" s="5" t="s">
        <v>38</v>
      </c>
      <c r="H40" s="6">
        <v>229619.136</v>
      </c>
      <c r="I40" s="6">
        <f t="shared" si="0"/>
        <v>11940.195072</v>
      </c>
      <c r="J40" s="6">
        <f t="shared" si="1"/>
        <v>241559.331072</v>
      </c>
      <c r="K40" s="6">
        <v>546946.39999999991</v>
      </c>
      <c r="L40" s="6">
        <f t="shared" si="2"/>
        <v>28441.212799999998</v>
      </c>
      <c r="M40" s="6">
        <f t="shared" si="3"/>
        <v>575387.61279999989</v>
      </c>
      <c r="N40" s="6">
        <v>309808.8</v>
      </c>
      <c r="O40" s="6">
        <f t="shared" si="4"/>
        <v>16110.0576</v>
      </c>
      <c r="P40" s="6">
        <f t="shared" si="5"/>
        <v>325918.85759999999</v>
      </c>
      <c r="Q40" s="6">
        <v>345543.36</v>
      </c>
      <c r="R40" s="6">
        <f t="shared" si="6"/>
        <v>17968.254720000001</v>
      </c>
      <c r="S40" s="6">
        <f t="shared" si="7"/>
        <v>363511.61472000001</v>
      </c>
    </row>
    <row r="41" spans="1:19" ht="24.75">
      <c r="A41" s="5" t="s">
        <v>209</v>
      </c>
      <c r="B41" s="5" t="s">
        <v>202</v>
      </c>
      <c r="C41" s="4" t="s">
        <v>34</v>
      </c>
      <c r="D41" s="5" t="s">
        <v>44</v>
      </c>
      <c r="E41" s="5" t="s">
        <v>46</v>
      </c>
      <c r="F41" s="5" t="s">
        <v>28</v>
      </c>
      <c r="G41" s="5" t="s">
        <v>38</v>
      </c>
      <c r="H41" s="6">
        <v>160510.46400000001</v>
      </c>
      <c r="I41" s="6">
        <f t="shared" si="0"/>
        <v>8346.5441280000014</v>
      </c>
      <c r="J41" s="6">
        <f t="shared" si="1"/>
        <v>168857.00812800002</v>
      </c>
      <c r="K41" s="6">
        <v>503190.68799999997</v>
      </c>
      <c r="L41" s="6">
        <f t="shared" si="2"/>
        <v>26165.915776000002</v>
      </c>
      <c r="M41" s="6">
        <f t="shared" si="3"/>
        <v>529356.60377599997</v>
      </c>
      <c r="N41" s="6">
        <v>275385.59999999998</v>
      </c>
      <c r="O41" s="6">
        <f t="shared" si="4"/>
        <v>14320.0512</v>
      </c>
      <c r="P41" s="6">
        <f t="shared" si="5"/>
        <v>289705.65119999996</v>
      </c>
      <c r="Q41" s="6">
        <v>278664</v>
      </c>
      <c r="R41" s="6">
        <f t="shared" si="6"/>
        <v>14490.528000000002</v>
      </c>
      <c r="S41" s="6">
        <f t="shared" si="7"/>
        <v>293154.52799999999</v>
      </c>
    </row>
    <row r="42" spans="1:19" ht="24.75">
      <c r="A42" s="5" t="s">
        <v>210</v>
      </c>
      <c r="B42" s="5" t="s">
        <v>211</v>
      </c>
      <c r="C42" s="4" t="s">
        <v>34</v>
      </c>
      <c r="D42" s="5" t="s">
        <v>88</v>
      </c>
      <c r="E42" s="5" t="s">
        <v>36</v>
      </c>
      <c r="F42" s="5" t="s">
        <v>37</v>
      </c>
      <c r="G42" s="5" t="s">
        <v>38</v>
      </c>
      <c r="H42" s="6">
        <v>144905.28</v>
      </c>
      <c r="I42" s="6">
        <f t="shared" si="0"/>
        <v>7535.0745600000009</v>
      </c>
      <c r="J42" s="6">
        <f t="shared" si="1"/>
        <v>152440.35456000001</v>
      </c>
      <c r="K42" s="6">
        <v>273473.19999999995</v>
      </c>
      <c r="L42" s="6">
        <f t="shared" si="2"/>
        <v>14220.606399999999</v>
      </c>
      <c r="M42" s="6">
        <f t="shared" si="3"/>
        <v>287693.80639999994</v>
      </c>
      <c r="N42" s="6">
        <v>172116</v>
      </c>
      <c r="O42" s="6">
        <f t="shared" si="4"/>
        <v>8950.0320000000011</v>
      </c>
      <c r="P42" s="6">
        <f t="shared" si="5"/>
        <v>181066.03200000001</v>
      </c>
      <c r="Q42" s="6">
        <v>234077.76</v>
      </c>
      <c r="R42" s="6">
        <f t="shared" si="6"/>
        <v>12172.043520000001</v>
      </c>
      <c r="S42" s="6">
        <f t="shared" si="7"/>
        <v>246249.80352000002</v>
      </c>
    </row>
    <row r="43" spans="1:19" ht="24.75">
      <c r="A43" s="5" t="s">
        <v>212</v>
      </c>
      <c r="B43" s="5" t="s">
        <v>211</v>
      </c>
      <c r="C43" s="4" t="s">
        <v>34</v>
      </c>
      <c r="D43" s="5" t="s">
        <v>88</v>
      </c>
      <c r="E43" s="5" t="s">
        <v>36</v>
      </c>
      <c r="F43" s="5" t="s">
        <v>40</v>
      </c>
      <c r="G43" s="5" t="s">
        <v>38</v>
      </c>
      <c r="H43" s="6">
        <v>159395.80799999999</v>
      </c>
      <c r="I43" s="6">
        <f t="shared" si="0"/>
        <v>8288.5820160000003</v>
      </c>
      <c r="J43" s="6">
        <f t="shared" si="1"/>
        <v>167684.39001599999</v>
      </c>
      <c r="K43" s="6">
        <v>273473.19999999995</v>
      </c>
      <c r="L43" s="6">
        <f t="shared" si="2"/>
        <v>14220.606399999999</v>
      </c>
      <c r="M43" s="6">
        <f t="shared" si="3"/>
        <v>287693.80639999994</v>
      </c>
      <c r="N43" s="6">
        <v>183590.39999999999</v>
      </c>
      <c r="O43" s="6">
        <f t="shared" si="4"/>
        <v>9546.7008000000005</v>
      </c>
      <c r="P43" s="6">
        <f t="shared" si="5"/>
        <v>193137.10079999999</v>
      </c>
      <c r="Q43" s="6">
        <v>234077.76</v>
      </c>
      <c r="R43" s="6">
        <f t="shared" si="6"/>
        <v>12172.043520000001</v>
      </c>
      <c r="S43" s="6">
        <f t="shared" si="7"/>
        <v>246249.80352000002</v>
      </c>
    </row>
    <row r="44" spans="1:19" ht="24.75">
      <c r="A44" s="5" t="s">
        <v>213</v>
      </c>
      <c r="B44" s="5" t="s">
        <v>211</v>
      </c>
      <c r="C44" s="4" t="s">
        <v>34</v>
      </c>
      <c r="D44" s="5" t="s">
        <v>88</v>
      </c>
      <c r="E44" s="5" t="s">
        <v>36</v>
      </c>
      <c r="F44" s="5" t="s">
        <v>42</v>
      </c>
      <c r="G44" s="5" t="s">
        <v>38</v>
      </c>
      <c r="H44" s="6">
        <v>183918.24</v>
      </c>
      <c r="I44" s="6">
        <f t="shared" si="0"/>
        <v>9563.7484800000002</v>
      </c>
      <c r="J44" s="6">
        <f t="shared" si="1"/>
        <v>193481.98848</v>
      </c>
      <c r="K44" s="6">
        <v>273473.19999999995</v>
      </c>
      <c r="L44" s="6">
        <f t="shared" si="2"/>
        <v>14220.606399999999</v>
      </c>
      <c r="M44" s="6">
        <f t="shared" si="3"/>
        <v>287693.80639999994</v>
      </c>
      <c r="N44" s="6">
        <v>206539.2</v>
      </c>
      <c r="O44" s="6">
        <f t="shared" si="4"/>
        <v>10740.038400000001</v>
      </c>
      <c r="P44" s="6">
        <f t="shared" si="5"/>
        <v>217279.2384</v>
      </c>
      <c r="Q44" s="6">
        <v>234077.76</v>
      </c>
      <c r="R44" s="6">
        <f t="shared" si="6"/>
        <v>12172.043520000001</v>
      </c>
      <c r="S44" s="6">
        <f t="shared" si="7"/>
        <v>246249.80352000002</v>
      </c>
    </row>
    <row r="45" spans="1:19" ht="24.75">
      <c r="A45" s="5" t="s">
        <v>214</v>
      </c>
      <c r="B45" s="5" t="s">
        <v>211</v>
      </c>
      <c r="C45" s="4" t="s">
        <v>34</v>
      </c>
      <c r="D45" s="5" t="s">
        <v>88</v>
      </c>
      <c r="E45" s="5" t="s">
        <v>46</v>
      </c>
      <c r="F45" s="5" t="s">
        <v>37</v>
      </c>
      <c r="G45" s="5" t="s">
        <v>38</v>
      </c>
      <c r="H45" s="6">
        <v>203982.04800000001</v>
      </c>
      <c r="I45" s="6">
        <f t="shared" si="0"/>
        <v>10607.066496000001</v>
      </c>
      <c r="J45" s="6">
        <f t="shared" si="1"/>
        <v>214589.11449600002</v>
      </c>
      <c r="K45" s="6">
        <v>546946.39999999991</v>
      </c>
      <c r="L45" s="6">
        <f t="shared" si="2"/>
        <v>28441.212799999998</v>
      </c>
      <c r="M45" s="6">
        <f t="shared" si="3"/>
        <v>575387.61279999989</v>
      </c>
      <c r="N45" s="6">
        <v>258174</v>
      </c>
      <c r="O45" s="6">
        <f t="shared" si="4"/>
        <v>13425.048000000001</v>
      </c>
      <c r="P45" s="6">
        <f t="shared" si="5"/>
        <v>271599.04800000001</v>
      </c>
      <c r="Q45" s="6">
        <v>345543.36</v>
      </c>
      <c r="R45" s="6">
        <f t="shared" si="6"/>
        <v>17968.254720000001</v>
      </c>
      <c r="S45" s="6">
        <f t="shared" si="7"/>
        <v>363511.61472000001</v>
      </c>
    </row>
    <row r="46" spans="1:19" ht="24.75">
      <c r="A46" s="5" t="s">
        <v>215</v>
      </c>
      <c r="B46" s="5" t="s">
        <v>211</v>
      </c>
      <c r="C46" s="4" t="s">
        <v>34</v>
      </c>
      <c r="D46" s="5" t="s">
        <v>88</v>
      </c>
      <c r="E46" s="5" t="s">
        <v>46</v>
      </c>
      <c r="F46" s="5" t="s">
        <v>40</v>
      </c>
      <c r="G46" s="5" t="s">
        <v>38</v>
      </c>
      <c r="H46" s="6">
        <v>222931.20000000001</v>
      </c>
      <c r="I46" s="6">
        <f t="shared" si="0"/>
        <v>11592.422400000001</v>
      </c>
      <c r="J46" s="6">
        <f t="shared" si="1"/>
        <v>234523.62240000002</v>
      </c>
      <c r="K46" s="6">
        <v>546946.39999999991</v>
      </c>
      <c r="L46" s="6">
        <f t="shared" si="2"/>
        <v>28441.212799999998</v>
      </c>
      <c r="M46" s="6">
        <f t="shared" si="3"/>
        <v>575387.61279999989</v>
      </c>
      <c r="N46" s="6">
        <v>275385.59999999998</v>
      </c>
      <c r="O46" s="6">
        <f t="shared" si="4"/>
        <v>14320.0512</v>
      </c>
      <c r="P46" s="6">
        <f t="shared" si="5"/>
        <v>289705.65119999996</v>
      </c>
      <c r="Q46" s="6">
        <v>345543.36</v>
      </c>
      <c r="R46" s="6">
        <f t="shared" si="6"/>
        <v>17968.254720000001</v>
      </c>
      <c r="S46" s="6">
        <f t="shared" si="7"/>
        <v>363511.61472000001</v>
      </c>
    </row>
    <row r="47" spans="1:19" ht="24.75">
      <c r="A47" s="5" t="s">
        <v>216</v>
      </c>
      <c r="B47" s="5" t="s">
        <v>211</v>
      </c>
      <c r="C47" s="4" t="s">
        <v>34</v>
      </c>
      <c r="D47" s="5" t="s">
        <v>88</v>
      </c>
      <c r="E47" s="5" t="s">
        <v>46</v>
      </c>
      <c r="F47" s="5" t="s">
        <v>42</v>
      </c>
      <c r="G47" s="5" t="s">
        <v>38</v>
      </c>
      <c r="H47" s="6">
        <v>229619.136</v>
      </c>
      <c r="I47" s="6">
        <f t="shared" si="0"/>
        <v>11940.195072</v>
      </c>
      <c r="J47" s="6">
        <f t="shared" si="1"/>
        <v>241559.331072</v>
      </c>
      <c r="K47" s="6">
        <v>546946.39999999991</v>
      </c>
      <c r="L47" s="6">
        <f t="shared" si="2"/>
        <v>28441.212799999998</v>
      </c>
      <c r="M47" s="6">
        <f t="shared" si="3"/>
        <v>575387.61279999989</v>
      </c>
      <c r="N47" s="6">
        <v>309808.8</v>
      </c>
      <c r="O47" s="6">
        <f>(N47*5.2%)</f>
        <v>16110.0576</v>
      </c>
      <c r="P47" s="6">
        <f t="shared" si="5"/>
        <v>325918.85759999999</v>
      </c>
      <c r="Q47" s="6">
        <v>345543.36</v>
      </c>
      <c r="R47" s="6">
        <f t="shared" si="6"/>
        <v>17968.254720000001</v>
      </c>
      <c r="S47" s="6">
        <f t="shared" si="7"/>
        <v>363511.61472000001</v>
      </c>
    </row>
  </sheetData>
  <sheetProtection algorithmName="SHA-512" hashValue="Z9tcrGaZWxITWWBM0nLIqSH31XVui8ix+30PO/q0JvPhDsEVzRVE2kU/c/Gu7wDsocuq4GY1LLhXI9fTCmQXFA==" saltValue="3a6Cg1PaZK1ccZQPfmO9yA==" spinCount="100000" sheet="1" objects="1" scenarios="1"/>
  <autoFilter ref="A1:Q47" xr:uid="{345F6818-5CA9-4D43-8D1D-A09944641CB1}"/>
  <conditionalFormatting sqref="A1:A1048576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2316-FCF8-4491-AE90-87229CBEAF87}">
  <sheetPr codeName="Hoja10"/>
  <dimension ref="A1:U7"/>
  <sheetViews>
    <sheetView topLeftCell="C1" workbookViewId="0">
      <selection activeCell="M17" sqref="M17"/>
    </sheetView>
  </sheetViews>
  <sheetFormatPr baseColWidth="10" defaultColWidth="11.42578125" defaultRowHeight="15"/>
  <cols>
    <col min="1" max="1" width="18.42578125" customWidth="1"/>
    <col min="2" max="2" width="54.85546875" customWidth="1"/>
    <col min="3" max="3" width="12.5703125" customWidth="1"/>
    <col min="4" max="6" width="11.5703125" customWidth="1"/>
    <col min="7" max="7" width="18.85546875" customWidth="1"/>
    <col min="8" max="9" width="15.85546875" hidden="1" customWidth="1"/>
    <col min="10" max="10" width="15.85546875" customWidth="1"/>
    <col min="11" max="12" width="17.140625" hidden="1" customWidth="1"/>
    <col min="13" max="13" width="17.140625" customWidth="1"/>
    <col min="14" max="15" width="15.85546875" hidden="1" customWidth="1"/>
    <col min="16" max="16" width="15.85546875" customWidth="1"/>
    <col min="17" max="18" width="15.85546875" hidden="1" customWidth="1"/>
    <col min="19" max="19" width="15.85546875" customWidth="1"/>
    <col min="20" max="21" width="12.7109375" bestFit="1" customWidth="1"/>
  </cols>
  <sheetData>
    <row r="1" spans="1:21" ht="36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2" t="s">
        <v>21</v>
      </c>
      <c r="I1" s="2" t="s">
        <v>281</v>
      </c>
      <c r="J1" s="2" t="s">
        <v>279</v>
      </c>
      <c r="K1" s="2" t="s">
        <v>22</v>
      </c>
      <c r="L1" s="2" t="s">
        <v>281</v>
      </c>
      <c r="M1" s="2" t="s">
        <v>284</v>
      </c>
      <c r="N1" s="2" t="s">
        <v>2</v>
      </c>
      <c r="O1" s="2" t="s">
        <v>281</v>
      </c>
      <c r="P1" s="2" t="s">
        <v>285</v>
      </c>
      <c r="Q1" s="2" t="s">
        <v>23</v>
      </c>
      <c r="R1" s="2" t="s">
        <v>281</v>
      </c>
      <c r="S1" s="2" t="s">
        <v>286</v>
      </c>
    </row>
    <row r="2" spans="1:21" ht="24.75">
      <c r="A2" s="5" t="s">
        <v>217</v>
      </c>
      <c r="B2" s="5" t="s">
        <v>218</v>
      </c>
      <c r="C2" s="4" t="s">
        <v>34</v>
      </c>
      <c r="D2" s="5" t="s">
        <v>88</v>
      </c>
      <c r="E2" s="5" t="s">
        <v>36</v>
      </c>
      <c r="F2" s="5" t="s">
        <v>37</v>
      </c>
      <c r="G2" s="5" t="s">
        <v>38</v>
      </c>
      <c r="H2" s="6">
        <v>144905.28</v>
      </c>
      <c r="I2" s="6">
        <f>(H2*5.2%)</f>
        <v>7535.0745600000009</v>
      </c>
      <c r="J2" s="6">
        <f>(H2+I2)</f>
        <v>152440.35456000001</v>
      </c>
      <c r="K2" s="6">
        <v>273473.19999999995</v>
      </c>
      <c r="L2" s="6">
        <f>(K2*5.2%)</f>
        <v>14220.606399999999</v>
      </c>
      <c r="M2" s="6">
        <f>(K2+L2)</f>
        <v>287693.80639999994</v>
      </c>
      <c r="N2" s="6">
        <v>180312</v>
      </c>
      <c r="O2" s="6">
        <f>(N2*5.2%)</f>
        <v>9376.2240000000002</v>
      </c>
      <c r="P2" s="6">
        <f>(N2+O2)</f>
        <v>189688.22399999999</v>
      </c>
      <c r="Q2" s="6">
        <v>234077.76</v>
      </c>
      <c r="R2" s="6">
        <f>(Q2*5.2%)</f>
        <v>12172.043520000001</v>
      </c>
      <c r="S2" s="6">
        <f>(Q2+R2)</f>
        <v>246249.80352000002</v>
      </c>
      <c r="T2" s="17"/>
      <c r="U2" s="17"/>
    </row>
    <row r="3" spans="1:21" ht="24.75">
      <c r="A3" s="5" t="s">
        <v>219</v>
      </c>
      <c r="B3" s="5" t="s">
        <v>218</v>
      </c>
      <c r="C3" s="4" t="s">
        <v>34</v>
      </c>
      <c r="D3" s="5" t="s">
        <v>88</v>
      </c>
      <c r="E3" s="5" t="s">
        <v>36</v>
      </c>
      <c r="F3" s="5" t="s">
        <v>40</v>
      </c>
      <c r="G3" s="5" t="s">
        <v>38</v>
      </c>
      <c r="H3" s="6">
        <v>159395.80799999999</v>
      </c>
      <c r="I3" s="6">
        <f t="shared" ref="I3:I7" si="0">(H3*5.2%)</f>
        <v>8288.5820160000003</v>
      </c>
      <c r="J3" s="6">
        <f t="shared" ref="J3:J7" si="1">(H3+I3)</f>
        <v>167684.39001599999</v>
      </c>
      <c r="K3" s="6">
        <v>273473.19999999995</v>
      </c>
      <c r="L3" s="6">
        <f t="shared" ref="L3:L7" si="2">(K3*5.2%)</f>
        <v>14220.606399999999</v>
      </c>
      <c r="M3" s="6">
        <f t="shared" ref="M3:M7" si="3">(K3+L3)</f>
        <v>287693.80639999994</v>
      </c>
      <c r="N3" s="6">
        <v>192332.79999999999</v>
      </c>
      <c r="O3" s="6">
        <f t="shared" ref="O3:O7" si="4">(N3*5.2%)</f>
        <v>10001.3056</v>
      </c>
      <c r="P3" s="6">
        <f t="shared" ref="P3:P7" si="5">(N3+O3)</f>
        <v>202334.10559999998</v>
      </c>
      <c r="Q3" s="6">
        <v>234077.76</v>
      </c>
      <c r="R3" s="6">
        <f t="shared" ref="R3:R7" si="6">(Q3*5.2%)</f>
        <v>12172.043520000001</v>
      </c>
      <c r="S3" s="6">
        <f t="shared" ref="S3:S7" si="7">(Q3+R3)</f>
        <v>246249.80352000002</v>
      </c>
      <c r="T3" s="17"/>
      <c r="U3" s="17"/>
    </row>
    <row r="4" spans="1:21" ht="24.75">
      <c r="A4" s="5" t="s">
        <v>220</v>
      </c>
      <c r="B4" s="5" t="s">
        <v>218</v>
      </c>
      <c r="C4" s="4" t="s">
        <v>34</v>
      </c>
      <c r="D4" s="5" t="s">
        <v>88</v>
      </c>
      <c r="E4" s="5" t="s">
        <v>36</v>
      </c>
      <c r="F4" s="5" t="s">
        <v>42</v>
      </c>
      <c r="G4" s="5" t="s">
        <v>38</v>
      </c>
      <c r="H4" s="6">
        <v>183918.24</v>
      </c>
      <c r="I4" s="6">
        <f t="shared" si="0"/>
        <v>9563.7484800000002</v>
      </c>
      <c r="J4" s="6">
        <f t="shared" si="1"/>
        <v>193481.98848</v>
      </c>
      <c r="K4" s="6">
        <v>273473.19999999995</v>
      </c>
      <c r="L4" s="6">
        <f t="shared" si="2"/>
        <v>14220.606399999999</v>
      </c>
      <c r="M4" s="6">
        <f t="shared" si="3"/>
        <v>287693.80639999994</v>
      </c>
      <c r="N4" s="6">
        <v>216374.40000000002</v>
      </c>
      <c r="O4" s="6">
        <f t="shared" si="4"/>
        <v>11251.468800000002</v>
      </c>
      <c r="P4" s="6">
        <f t="shared" si="5"/>
        <v>227625.86880000003</v>
      </c>
      <c r="Q4" s="6">
        <v>234077.76</v>
      </c>
      <c r="R4" s="6">
        <f t="shared" si="6"/>
        <v>12172.043520000001</v>
      </c>
      <c r="S4" s="6">
        <f t="shared" si="7"/>
        <v>246249.80352000002</v>
      </c>
      <c r="T4" s="17"/>
      <c r="U4" s="17"/>
    </row>
    <row r="5" spans="1:21" ht="24.75">
      <c r="A5" s="5" t="s">
        <v>221</v>
      </c>
      <c r="B5" s="5" t="s">
        <v>218</v>
      </c>
      <c r="C5" s="4" t="s">
        <v>34</v>
      </c>
      <c r="D5" s="5" t="s">
        <v>88</v>
      </c>
      <c r="E5" s="5" t="s">
        <v>46</v>
      </c>
      <c r="F5" s="5" t="s">
        <v>37</v>
      </c>
      <c r="G5" s="5" t="s">
        <v>38</v>
      </c>
      <c r="H5" s="6">
        <v>203982.04800000001</v>
      </c>
      <c r="I5" s="6">
        <f t="shared" si="0"/>
        <v>10607.066496000001</v>
      </c>
      <c r="J5" s="6">
        <f t="shared" si="1"/>
        <v>214589.11449600002</v>
      </c>
      <c r="K5" s="6">
        <v>546946.39999999991</v>
      </c>
      <c r="L5" s="6">
        <f t="shared" si="2"/>
        <v>28441.212799999998</v>
      </c>
      <c r="M5" s="6">
        <f t="shared" si="3"/>
        <v>575387.61279999989</v>
      </c>
      <c r="N5" s="6">
        <v>270468</v>
      </c>
      <c r="O5" s="6">
        <f t="shared" si="4"/>
        <v>14064.336000000001</v>
      </c>
      <c r="P5" s="6">
        <f t="shared" si="5"/>
        <v>284532.33600000001</v>
      </c>
      <c r="Q5" s="6">
        <v>345543.36</v>
      </c>
      <c r="R5" s="6">
        <f t="shared" si="6"/>
        <v>17968.254720000001</v>
      </c>
      <c r="S5" s="6">
        <f t="shared" si="7"/>
        <v>363511.61472000001</v>
      </c>
      <c r="T5" s="17"/>
      <c r="U5" s="17"/>
    </row>
    <row r="6" spans="1:21" ht="24.75">
      <c r="A6" s="5" t="s">
        <v>222</v>
      </c>
      <c r="B6" s="5" t="s">
        <v>218</v>
      </c>
      <c r="C6" s="4" t="s">
        <v>34</v>
      </c>
      <c r="D6" s="5" t="s">
        <v>88</v>
      </c>
      <c r="E6" s="5" t="s">
        <v>46</v>
      </c>
      <c r="F6" s="5" t="s">
        <v>40</v>
      </c>
      <c r="G6" s="5" t="s">
        <v>38</v>
      </c>
      <c r="H6" s="6">
        <v>222931.20000000001</v>
      </c>
      <c r="I6" s="6">
        <f t="shared" si="0"/>
        <v>11592.422400000001</v>
      </c>
      <c r="J6" s="6">
        <f t="shared" si="1"/>
        <v>234523.62240000002</v>
      </c>
      <c r="K6" s="6">
        <v>546946.39999999991</v>
      </c>
      <c r="L6" s="6">
        <f t="shared" si="2"/>
        <v>28441.212799999998</v>
      </c>
      <c r="M6" s="6">
        <f t="shared" si="3"/>
        <v>575387.61279999989</v>
      </c>
      <c r="N6" s="6">
        <v>288499.20000000001</v>
      </c>
      <c r="O6" s="6">
        <f t="shared" si="4"/>
        <v>15001.958400000001</v>
      </c>
      <c r="P6" s="6">
        <f t="shared" si="5"/>
        <v>303501.15840000001</v>
      </c>
      <c r="Q6" s="6">
        <v>345543.36</v>
      </c>
      <c r="R6" s="6">
        <f t="shared" si="6"/>
        <v>17968.254720000001</v>
      </c>
      <c r="S6" s="6">
        <f t="shared" si="7"/>
        <v>363511.61472000001</v>
      </c>
      <c r="T6" s="17"/>
      <c r="U6" s="17"/>
    </row>
    <row r="7" spans="1:21" ht="24.75">
      <c r="A7" s="5" t="s">
        <v>223</v>
      </c>
      <c r="B7" s="5" t="s">
        <v>218</v>
      </c>
      <c r="C7" s="4" t="s">
        <v>34</v>
      </c>
      <c r="D7" s="5" t="s">
        <v>88</v>
      </c>
      <c r="E7" s="5" t="s">
        <v>46</v>
      </c>
      <c r="F7" s="5" t="s">
        <v>42</v>
      </c>
      <c r="G7" s="5" t="s">
        <v>38</v>
      </c>
      <c r="H7" s="6">
        <v>229619.136</v>
      </c>
      <c r="I7" s="6">
        <f t="shared" si="0"/>
        <v>11940.195072</v>
      </c>
      <c r="J7" s="6">
        <f t="shared" si="1"/>
        <v>241559.331072</v>
      </c>
      <c r="K7" s="6">
        <v>546946.39999999991</v>
      </c>
      <c r="L7" s="6">
        <f t="shared" si="2"/>
        <v>28441.212799999998</v>
      </c>
      <c r="M7" s="6">
        <f t="shared" si="3"/>
        <v>575387.61279999989</v>
      </c>
      <c r="N7" s="6">
        <v>324561.59999999998</v>
      </c>
      <c r="O7" s="6">
        <f t="shared" si="4"/>
        <v>16877.2032</v>
      </c>
      <c r="P7" s="6">
        <f t="shared" si="5"/>
        <v>341438.80319999997</v>
      </c>
      <c r="Q7" s="6">
        <v>345543.36</v>
      </c>
      <c r="R7" s="6">
        <f t="shared" si="6"/>
        <v>17968.254720000001</v>
      </c>
      <c r="S7" s="6">
        <f t="shared" si="7"/>
        <v>363511.61472000001</v>
      </c>
      <c r="T7" s="17"/>
      <c r="U7" s="17"/>
    </row>
  </sheetData>
  <sheetProtection algorithmName="SHA-512" hashValue="dfEQlGCx96qhejFv8mhlggwBSw3HogqLtVIpKp6oRhP5mLuhfHjLSGhJZjNluaU9UuFiSN0IS0SqoeMnC7G8tQ==" saltValue="tMB/BrRjWs2ukcSu69Fl5g==" spinCount="100000" sheet="1" objects="1" scenarios="1"/>
  <autoFilter ref="A1:Q7" xr:uid="{A19B1E83-DFE7-4FCB-8569-30EE3D8BF18E}"/>
  <conditionalFormatting sqref="A1">
    <cfRule type="duplicateValues" dxfId="4" priority="2"/>
  </conditionalFormatting>
  <conditionalFormatting sqref="A1:A1048576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33B7-86BD-48A4-83E3-3A09D02FB82B}">
  <sheetPr codeName="Hoja11"/>
  <dimension ref="A1:U53"/>
  <sheetViews>
    <sheetView topLeftCell="D1" workbookViewId="0">
      <selection activeCell="W7" sqref="W7"/>
    </sheetView>
  </sheetViews>
  <sheetFormatPr baseColWidth="10" defaultColWidth="11.42578125" defaultRowHeight="15"/>
  <cols>
    <col min="1" max="1" width="27.7109375" customWidth="1"/>
    <col min="2" max="2" width="58.7109375" bestFit="1" customWidth="1"/>
    <col min="3" max="3" width="12.5703125" customWidth="1"/>
    <col min="4" max="6" width="11.5703125" customWidth="1"/>
    <col min="7" max="7" width="18.85546875" customWidth="1"/>
    <col min="8" max="9" width="15.85546875" hidden="1" customWidth="1"/>
    <col min="10" max="10" width="15.85546875" customWidth="1"/>
    <col min="11" max="12" width="14.7109375" hidden="1" customWidth="1"/>
    <col min="13" max="13" width="14.7109375" customWidth="1"/>
    <col min="14" max="14" width="14.5703125" hidden="1" customWidth="1"/>
    <col min="15" max="15" width="16.7109375" hidden="1" customWidth="1"/>
    <col min="16" max="16" width="15.85546875" customWidth="1"/>
    <col min="17" max="17" width="14.5703125" hidden="1" customWidth="1"/>
    <col min="18" max="18" width="12.140625" hidden="1" customWidth="1"/>
    <col min="19" max="19" width="15.85546875" customWidth="1"/>
    <col min="20" max="21" width="12.7109375" bestFit="1" customWidth="1"/>
  </cols>
  <sheetData>
    <row r="1" spans="1:19" ht="36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2" t="s">
        <v>21</v>
      </c>
      <c r="I1" s="2" t="s">
        <v>281</v>
      </c>
      <c r="J1" s="2" t="s">
        <v>279</v>
      </c>
      <c r="K1" s="2" t="s">
        <v>22</v>
      </c>
      <c r="L1" s="2" t="s">
        <v>281</v>
      </c>
      <c r="M1" s="2" t="s">
        <v>284</v>
      </c>
      <c r="N1" s="2" t="s">
        <v>2</v>
      </c>
      <c r="O1" s="2" t="s">
        <v>281</v>
      </c>
      <c r="P1" s="2" t="s">
        <v>287</v>
      </c>
      <c r="Q1" s="2" t="s">
        <v>23</v>
      </c>
      <c r="R1" s="2" t="s">
        <v>281</v>
      </c>
      <c r="S1" s="2" t="s">
        <v>291</v>
      </c>
    </row>
    <row r="2" spans="1:19" ht="24.75">
      <c r="A2" s="5" t="s">
        <v>165</v>
      </c>
      <c r="B2" s="5" t="s">
        <v>166</v>
      </c>
      <c r="C2" s="4" t="s">
        <v>34</v>
      </c>
      <c r="D2" s="5" t="s">
        <v>35</v>
      </c>
      <c r="E2" s="5" t="s">
        <v>36</v>
      </c>
      <c r="F2" s="5" t="s">
        <v>37</v>
      </c>
      <c r="G2" s="5" t="s">
        <v>38</v>
      </c>
      <c r="H2" s="6">
        <v>144905.28</v>
      </c>
      <c r="I2" s="6">
        <f>(H2*5.2%)</f>
        <v>7535.0745600000009</v>
      </c>
      <c r="J2" s="6">
        <f>(H2+I2)</f>
        <v>152440.35456000001</v>
      </c>
      <c r="K2" s="6">
        <v>273473.19999999995</v>
      </c>
      <c r="L2" s="6">
        <f>(K2*5.2%)</f>
        <v>14220.606399999999</v>
      </c>
      <c r="M2" s="6">
        <f>(K2+L2)</f>
        <v>287693.80639999994</v>
      </c>
      <c r="N2" s="18">
        <v>172116</v>
      </c>
      <c r="O2" s="18">
        <f>(N2*5.2%)</f>
        <v>8950.0320000000011</v>
      </c>
      <c r="P2" s="18">
        <f>(N2+O2)</f>
        <v>181066.03200000001</v>
      </c>
      <c r="Q2" s="18">
        <v>234077.76</v>
      </c>
      <c r="R2" s="18">
        <f>(Q2*5.2%)</f>
        <v>12172.043520000001</v>
      </c>
      <c r="S2" s="18">
        <f>(Q2+R2)</f>
        <v>246249.80352000002</v>
      </c>
    </row>
    <row r="3" spans="1:19" ht="24.75">
      <c r="A3" s="5" t="s">
        <v>167</v>
      </c>
      <c r="B3" s="5" t="s">
        <v>166</v>
      </c>
      <c r="C3" s="4" t="s">
        <v>34</v>
      </c>
      <c r="D3" s="5" t="s">
        <v>35</v>
      </c>
      <c r="E3" s="5" t="s">
        <v>36</v>
      </c>
      <c r="F3" s="5" t="s">
        <v>40</v>
      </c>
      <c r="G3" s="5" t="s">
        <v>38</v>
      </c>
      <c r="H3" s="6">
        <v>159395.80799999999</v>
      </c>
      <c r="I3" s="6">
        <f t="shared" ref="I3:I53" si="0">(H3*5.2%)</f>
        <v>8288.5820160000003</v>
      </c>
      <c r="J3" s="6">
        <f t="shared" ref="J3:J53" si="1">(H3+I3)</f>
        <v>167684.39001599999</v>
      </c>
      <c r="K3" s="6">
        <v>273473.19999999995</v>
      </c>
      <c r="L3" s="6">
        <f t="shared" ref="L3:L53" si="2">(K3*5.2%)</f>
        <v>14220.606399999999</v>
      </c>
      <c r="M3" s="6">
        <f t="shared" ref="M3:M53" si="3">(K3+L3)</f>
        <v>287693.80639999994</v>
      </c>
      <c r="N3" s="18">
        <v>183590.39999999999</v>
      </c>
      <c r="O3" s="18">
        <f t="shared" ref="O3:O53" si="4">(N3*5.2%)</f>
        <v>9546.7008000000005</v>
      </c>
      <c r="P3" s="18">
        <f t="shared" ref="P3:P53" si="5">(N3+O3)</f>
        <v>193137.10079999999</v>
      </c>
      <c r="Q3" s="18">
        <v>234077.76</v>
      </c>
      <c r="R3" s="18">
        <f t="shared" ref="R3:R53" si="6">(Q3*5.2%)</f>
        <v>12172.043520000001</v>
      </c>
      <c r="S3" s="18">
        <f t="shared" ref="S3:S53" si="7">(Q3+R3)</f>
        <v>246249.80352000002</v>
      </c>
    </row>
    <row r="4" spans="1:19" ht="24.75">
      <c r="A4" s="5" t="s">
        <v>168</v>
      </c>
      <c r="B4" s="5" t="s">
        <v>166</v>
      </c>
      <c r="C4" s="4" t="s">
        <v>34</v>
      </c>
      <c r="D4" s="5" t="s">
        <v>35</v>
      </c>
      <c r="E4" s="5" t="s">
        <v>36</v>
      </c>
      <c r="F4" s="5" t="s">
        <v>42</v>
      </c>
      <c r="G4" s="5" t="s">
        <v>38</v>
      </c>
      <c r="H4" s="6">
        <v>164969.08799999999</v>
      </c>
      <c r="I4" s="6">
        <f t="shared" si="0"/>
        <v>8578.3925760000002</v>
      </c>
      <c r="J4" s="6">
        <f t="shared" si="1"/>
        <v>173547.480576</v>
      </c>
      <c r="K4" s="6">
        <v>273473.19999999995</v>
      </c>
      <c r="L4" s="6">
        <f t="shared" si="2"/>
        <v>14220.606399999999</v>
      </c>
      <c r="M4" s="6">
        <f t="shared" si="3"/>
        <v>287693.80639999994</v>
      </c>
      <c r="N4" s="18">
        <v>206539.2</v>
      </c>
      <c r="O4" s="18">
        <f t="shared" si="4"/>
        <v>10740.038400000001</v>
      </c>
      <c r="P4" s="18">
        <f t="shared" si="5"/>
        <v>217279.2384</v>
      </c>
      <c r="Q4" s="18">
        <v>234077.76</v>
      </c>
      <c r="R4" s="18">
        <f t="shared" si="6"/>
        <v>12172.043520000001</v>
      </c>
      <c r="S4" s="18">
        <f t="shared" si="7"/>
        <v>246249.80352000002</v>
      </c>
    </row>
    <row r="5" spans="1:19" ht="24.75">
      <c r="A5" s="5" t="s">
        <v>169</v>
      </c>
      <c r="B5" s="5" t="s">
        <v>166</v>
      </c>
      <c r="C5" s="4" t="s">
        <v>34</v>
      </c>
      <c r="D5" s="5" t="s">
        <v>44</v>
      </c>
      <c r="E5" s="5" t="s">
        <v>36</v>
      </c>
      <c r="F5" s="5" t="s">
        <v>28</v>
      </c>
      <c r="G5" s="5" t="s">
        <v>38</v>
      </c>
      <c r="H5" s="6">
        <v>133758.72</v>
      </c>
      <c r="I5" s="6">
        <f t="shared" si="0"/>
        <v>6955.4534400000002</v>
      </c>
      <c r="J5" s="6">
        <f t="shared" si="1"/>
        <v>140714.17344000001</v>
      </c>
      <c r="K5" s="6">
        <v>251595.34399999998</v>
      </c>
      <c r="L5" s="6">
        <f t="shared" si="2"/>
        <v>13082.957888000001</v>
      </c>
      <c r="M5" s="6">
        <f t="shared" si="3"/>
        <v>264678.30188799999</v>
      </c>
      <c r="N5" s="18">
        <v>183590.39999999999</v>
      </c>
      <c r="O5" s="18">
        <f t="shared" si="4"/>
        <v>9546.7008000000005</v>
      </c>
      <c r="P5" s="18">
        <f t="shared" si="5"/>
        <v>193137.10079999999</v>
      </c>
      <c r="Q5" s="18">
        <v>168313.05600000001</v>
      </c>
      <c r="R5" s="18">
        <f t="shared" si="6"/>
        <v>8752.2789120000016</v>
      </c>
      <c r="S5" s="18">
        <f t="shared" si="7"/>
        <v>177065.33491200002</v>
      </c>
    </row>
    <row r="6" spans="1:19" ht="24.75">
      <c r="A6" s="5" t="s">
        <v>170</v>
      </c>
      <c r="B6" s="5" t="s">
        <v>166</v>
      </c>
      <c r="C6" s="4" t="s">
        <v>34</v>
      </c>
      <c r="D6" s="5" t="s">
        <v>35</v>
      </c>
      <c r="E6" s="5" t="s">
        <v>46</v>
      </c>
      <c r="F6" s="5" t="s">
        <v>37</v>
      </c>
      <c r="G6" s="5" t="s">
        <v>38</v>
      </c>
      <c r="H6" s="6">
        <v>203982.04800000001</v>
      </c>
      <c r="I6" s="6">
        <f t="shared" si="0"/>
        <v>10607.066496000001</v>
      </c>
      <c r="J6" s="6">
        <f t="shared" si="1"/>
        <v>214589.11449600002</v>
      </c>
      <c r="K6" s="6">
        <v>328167.83999999991</v>
      </c>
      <c r="L6" s="6">
        <f t="shared" si="2"/>
        <v>17064.727679999996</v>
      </c>
      <c r="M6" s="6">
        <f t="shared" si="3"/>
        <v>345232.56767999992</v>
      </c>
      <c r="N6" s="18">
        <v>258174</v>
      </c>
      <c r="O6" s="18">
        <f t="shared" si="4"/>
        <v>13425.048000000001</v>
      </c>
      <c r="P6" s="18">
        <f t="shared" si="5"/>
        <v>271599.04800000001</v>
      </c>
      <c r="Q6" s="18">
        <v>345543.36</v>
      </c>
      <c r="R6" s="18">
        <f t="shared" si="6"/>
        <v>17968.254720000001</v>
      </c>
      <c r="S6" s="18">
        <f t="shared" si="7"/>
        <v>363511.61472000001</v>
      </c>
    </row>
    <row r="7" spans="1:19" ht="24.75">
      <c r="A7" s="5" t="s">
        <v>171</v>
      </c>
      <c r="B7" s="5" t="s">
        <v>166</v>
      </c>
      <c r="C7" s="4" t="s">
        <v>34</v>
      </c>
      <c r="D7" s="5" t="s">
        <v>35</v>
      </c>
      <c r="E7" s="5" t="s">
        <v>46</v>
      </c>
      <c r="F7" s="5" t="s">
        <v>40</v>
      </c>
      <c r="G7" s="5" t="s">
        <v>38</v>
      </c>
      <c r="H7" s="6">
        <v>222931.20000000001</v>
      </c>
      <c r="I7" s="6">
        <f t="shared" si="0"/>
        <v>11592.422400000001</v>
      </c>
      <c r="J7" s="6">
        <f t="shared" si="1"/>
        <v>234523.62240000002</v>
      </c>
      <c r="K7" s="6">
        <v>328167.83999999991</v>
      </c>
      <c r="L7" s="6">
        <f t="shared" si="2"/>
        <v>17064.727679999996</v>
      </c>
      <c r="M7" s="6">
        <f t="shared" si="3"/>
        <v>345232.56767999992</v>
      </c>
      <c r="N7" s="18">
        <v>275385.59999999998</v>
      </c>
      <c r="O7" s="18">
        <f t="shared" si="4"/>
        <v>14320.0512</v>
      </c>
      <c r="P7" s="18">
        <f t="shared" si="5"/>
        <v>289705.65119999996</v>
      </c>
      <c r="Q7" s="18">
        <v>345543.36</v>
      </c>
      <c r="R7" s="18">
        <f t="shared" si="6"/>
        <v>17968.254720000001</v>
      </c>
      <c r="S7" s="18">
        <f t="shared" si="7"/>
        <v>363511.61472000001</v>
      </c>
    </row>
    <row r="8" spans="1:19" ht="24.75">
      <c r="A8" s="5" t="s">
        <v>172</v>
      </c>
      <c r="B8" s="5" t="s">
        <v>166</v>
      </c>
      <c r="C8" s="4" t="s">
        <v>34</v>
      </c>
      <c r="D8" s="5" t="s">
        <v>35</v>
      </c>
      <c r="E8" s="5" t="s">
        <v>46</v>
      </c>
      <c r="F8" s="5" t="s">
        <v>42</v>
      </c>
      <c r="G8" s="5" t="s">
        <v>38</v>
      </c>
      <c r="H8" s="6">
        <v>229619.136</v>
      </c>
      <c r="I8" s="6">
        <f t="shared" si="0"/>
        <v>11940.195072</v>
      </c>
      <c r="J8" s="6">
        <f t="shared" si="1"/>
        <v>241559.331072</v>
      </c>
      <c r="K8" s="6">
        <v>328167.83999999991</v>
      </c>
      <c r="L8" s="6">
        <f t="shared" si="2"/>
        <v>17064.727679999996</v>
      </c>
      <c r="M8" s="6">
        <f t="shared" si="3"/>
        <v>345232.56767999992</v>
      </c>
      <c r="N8" s="18">
        <v>309808.8</v>
      </c>
      <c r="O8" s="18">
        <f t="shared" si="4"/>
        <v>16110.0576</v>
      </c>
      <c r="P8" s="18">
        <f t="shared" si="5"/>
        <v>325918.85759999999</v>
      </c>
      <c r="Q8" s="18">
        <v>345543.36</v>
      </c>
      <c r="R8" s="18">
        <f t="shared" si="6"/>
        <v>17968.254720000001</v>
      </c>
      <c r="S8" s="18">
        <f t="shared" si="7"/>
        <v>363511.61472000001</v>
      </c>
    </row>
    <row r="9" spans="1:19" ht="24.75">
      <c r="A9" s="5" t="s">
        <v>173</v>
      </c>
      <c r="B9" s="5" t="s">
        <v>166</v>
      </c>
      <c r="C9" s="4" t="s">
        <v>34</v>
      </c>
      <c r="D9" s="5" t="s">
        <v>44</v>
      </c>
      <c r="E9" s="5" t="s">
        <v>46</v>
      </c>
      <c r="F9" s="5" t="s">
        <v>28</v>
      </c>
      <c r="G9" s="5" t="s">
        <v>38</v>
      </c>
      <c r="H9" s="6">
        <v>160510.46400000001</v>
      </c>
      <c r="I9" s="6">
        <f t="shared" si="0"/>
        <v>8346.5441280000014</v>
      </c>
      <c r="J9" s="6">
        <f t="shared" si="1"/>
        <v>168857.00812800002</v>
      </c>
      <c r="K9" s="6">
        <v>328167.83999999991</v>
      </c>
      <c r="L9" s="6">
        <f t="shared" si="2"/>
        <v>17064.727679999996</v>
      </c>
      <c r="M9" s="6">
        <f t="shared" si="3"/>
        <v>345232.56767999992</v>
      </c>
      <c r="N9" s="18">
        <v>275385.59999999998</v>
      </c>
      <c r="O9" s="18">
        <f t="shared" si="4"/>
        <v>14320.0512</v>
      </c>
      <c r="P9" s="18">
        <f t="shared" si="5"/>
        <v>289705.65119999996</v>
      </c>
      <c r="Q9" s="18">
        <v>278664</v>
      </c>
      <c r="R9" s="18">
        <f t="shared" si="6"/>
        <v>14490.528000000002</v>
      </c>
      <c r="S9" s="18">
        <f t="shared" si="7"/>
        <v>293154.52799999999</v>
      </c>
    </row>
    <row r="10" spans="1:19" ht="24.75">
      <c r="A10" s="5" t="s">
        <v>174</v>
      </c>
      <c r="B10" s="5" t="s">
        <v>175</v>
      </c>
      <c r="C10" s="4" t="s">
        <v>34</v>
      </c>
      <c r="D10" s="5" t="s">
        <v>35</v>
      </c>
      <c r="E10" s="5" t="s">
        <v>36</v>
      </c>
      <c r="F10" s="5" t="s">
        <v>37</v>
      </c>
      <c r="G10" s="5" t="s">
        <v>38</v>
      </c>
      <c r="H10" s="6">
        <v>144905.28</v>
      </c>
      <c r="I10" s="6">
        <f t="shared" si="0"/>
        <v>7535.0745600000009</v>
      </c>
      <c r="J10" s="6">
        <f t="shared" si="1"/>
        <v>152440.35456000001</v>
      </c>
      <c r="K10" s="6">
        <v>273473.19999999995</v>
      </c>
      <c r="L10" s="6">
        <f t="shared" si="2"/>
        <v>14220.606399999999</v>
      </c>
      <c r="M10" s="6">
        <f t="shared" si="3"/>
        <v>287693.80639999994</v>
      </c>
      <c r="N10" s="18">
        <v>172116</v>
      </c>
      <c r="O10" s="18">
        <f t="shared" si="4"/>
        <v>8950.0320000000011</v>
      </c>
      <c r="P10" s="18">
        <f t="shared" si="5"/>
        <v>181066.03200000001</v>
      </c>
      <c r="Q10" s="18">
        <v>234077.76</v>
      </c>
      <c r="R10" s="18">
        <f t="shared" si="6"/>
        <v>12172.043520000001</v>
      </c>
      <c r="S10" s="18">
        <f t="shared" si="7"/>
        <v>246249.80352000002</v>
      </c>
    </row>
    <row r="11" spans="1:19" ht="24.75">
      <c r="A11" s="5" t="s">
        <v>176</v>
      </c>
      <c r="B11" s="5" t="s">
        <v>175</v>
      </c>
      <c r="C11" s="4" t="s">
        <v>34</v>
      </c>
      <c r="D11" s="5" t="s">
        <v>35</v>
      </c>
      <c r="E11" s="5" t="s">
        <v>36</v>
      </c>
      <c r="F11" s="5" t="s">
        <v>40</v>
      </c>
      <c r="G11" s="5" t="s">
        <v>38</v>
      </c>
      <c r="H11" s="6">
        <v>159395.80799999999</v>
      </c>
      <c r="I11" s="6">
        <f t="shared" si="0"/>
        <v>8288.5820160000003</v>
      </c>
      <c r="J11" s="6">
        <f t="shared" si="1"/>
        <v>167684.39001599999</v>
      </c>
      <c r="K11" s="6">
        <v>273473.19999999995</v>
      </c>
      <c r="L11" s="6">
        <f t="shared" si="2"/>
        <v>14220.606399999999</v>
      </c>
      <c r="M11" s="6">
        <f t="shared" si="3"/>
        <v>287693.80639999994</v>
      </c>
      <c r="N11" s="18">
        <v>183590.39999999999</v>
      </c>
      <c r="O11" s="18">
        <f t="shared" si="4"/>
        <v>9546.7008000000005</v>
      </c>
      <c r="P11" s="18">
        <f t="shared" si="5"/>
        <v>193137.10079999999</v>
      </c>
      <c r="Q11" s="18">
        <v>234077.76</v>
      </c>
      <c r="R11" s="18">
        <f t="shared" si="6"/>
        <v>12172.043520000001</v>
      </c>
      <c r="S11" s="18">
        <f t="shared" si="7"/>
        <v>246249.80352000002</v>
      </c>
    </row>
    <row r="12" spans="1:19" ht="24.75">
      <c r="A12" s="5" t="s">
        <v>177</v>
      </c>
      <c r="B12" s="5" t="s">
        <v>175</v>
      </c>
      <c r="C12" s="4" t="s">
        <v>34</v>
      </c>
      <c r="D12" s="5" t="s">
        <v>35</v>
      </c>
      <c r="E12" s="5" t="s">
        <v>36</v>
      </c>
      <c r="F12" s="5" t="s">
        <v>42</v>
      </c>
      <c r="G12" s="5" t="s">
        <v>38</v>
      </c>
      <c r="H12" s="6">
        <v>183918.24</v>
      </c>
      <c r="I12" s="6">
        <f t="shared" si="0"/>
        <v>9563.7484800000002</v>
      </c>
      <c r="J12" s="6">
        <f t="shared" si="1"/>
        <v>193481.98848</v>
      </c>
      <c r="K12" s="6">
        <v>273473.19999999995</v>
      </c>
      <c r="L12" s="6">
        <f t="shared" si="2"/>
        <v>14220.606399999999</v>
      </c>
      <c r="M12" s="6">
        <f t="shared" si="3"/>
        <v>287693.80639999994</v>
      </c>
      <c r="N12" s="18">
        <v>206539.2</v>
      </c>
      <c r="O12" s="18">
        <f t="shared" si="4"/>
        <v>10740.038400000001</v>
      </c>
      <c r="P12" s="18">
        <f t="shared" si="5"/>
        <v>217279.2384</v>
      </c>
      <c r="Q12" s="18">
        <v>234077.76</v>
      </c>
      <c r="R12" s="18">
        <f t="shared" si="6"/>
        <v>12172.043520000001</v>
      </c>
      <c r="S12" s="18">
        <f t="shared" si="7"/>
        <v>246249.80352000002</v>
      </c>
    </row>
    <row r="13" spans="1:19" ht="24.75">
      <c r="A13" s="5" t="s">
        <v>178</v>
      </c>
      <c r="B13" s="5" t="s">
        <v>175</v>
      </c>
      <c r="C13" s="4" t="s">
        <v>34</v>
      </c>
      <c r="D13" s="5" t="s">
        <v>44</v>
      </c>
      <c r="E13" s="5" t="s">
        <v>36</v>
      </c>
      <c r="F13" s="5" t="s">
        <v>28</v>
      </c>
      <c r="G13" s="5" t="s">
        <v>38</v>
      </c>
      <c r="H13" s="6">
        <v>133758.72</v>
      </c>
      <c r="I13" s="6">
        <f t="shared" si="0"/>
        <v>6955.4534400000002</v>
      </c>
      <c r="J13" s="6">
        <f t="shared" si="1"/>
        <v>140714.17344000001</v>
      </c>
      <c r="K13" s="6">
        <v>251595.34399999998</v>
      </c>
      <c r="L13" s="6">
        <f t="shared" si="2"/>
        <v>13082.957888000001</v>
      </c>
      <c r="M13" s="6">
        <f t="shared" si="3"/>
        <v>264678.30188799999</v>
      </c>
      <c r="N13" s="18">
        <v>183590.39999999999</v>
      </c>
      <c r="O13" s="18">
        <f t="shared" si="4"/>
        <v>9546.7008000000005</v>
      </c>
      <c r="P13" s="18">
        <f t="shared" si="5"/>
        <v>193137.10079999999</v>
      </c>
      <c r="Q13" s="18">
        <v>168313.05600000001</v>
      </c>
      <c r="R13" s="18">
        <f t="shared" si="6"/>
        <v>8752.2789120000016</v>
      </c>
      <c r="S13" s="18">
        <f t="shared" si="7"/>
        <v>177065.33491200002</v>
      </c>
    </row>
    <row r="14" spans="1:19" ht="24.75">
      <c r="A14" s="5" t="s">
        <v>179</v>
      </c>
      <c r="B14" s="5" t="s">
        <v>175</v>
      </c>
      <c r="C14" s="4" t="s">
        <v>34</v>
      </c>
      <c r="D14" s="5" t="s">
        <v>35</v>
      </c>
      <c r="E14" s="5" t="s">
        <v>46</v>
      </c>
      <c r="F14" s="5" t="s">
        <v>37</v>
      </c>
      <c r="G14" s="5" t="s">
        <v>38</v>
      </c>
      <c r="H14" s="6">
        <v>203982.04800000001</v>
      </c>
      <c r="I14" s="6">
        <f t="shared" si="0"/>
        <v>10607.066496000001</v>
      </c>
      <c r="J14" s="6">
        <f t="shared" si="1"/>
        <v>214589.11449600002</v>
      </c>
      <c r="K14" s="6">
        <v>328167.83999999991</v>
      </c>
      <c r="L14" s="6">
        <f t="shared" si="2"/>
        <v>17064.727679999996</v>
      </c>
      <c r="M14" s="6">
        <f t="shared" si="3"/>
        <v>345232.56767999992</v>
      </c>
      <c r="N14" s="18">
        <v>258174</v>
      </c>
      <c r="O14" s="18">
        <f t="shared" si="4"/>
        <v>13425.048000000001</v>
      </c>
      <c r="P14" s="18">
        <f t="shared" si="5"/>
        <v>271599.04800000001</v>
      </c>
      <c r="Q14" s="18">
        <v>345543.36</v>
      </c>
      <c r="R14" s="18">
        <f t="shared" si="6"/>
        <v>17968.254720000001</v>
      </c>
      <c r="S14" s="18">
        <f t="shared" si="7"/>
        <v>363511.61472000001</v>
      </c>
    </row>
    <row r="15" spans="1:19" ht="24.75">
      <c r="A15" s="5" t="s">
        <v>180</v>
      </c>
      <c r="B15" s="5" t="s">
        <v>175</v>
      </c>
      <c r="C15" s="4" t="s">
        <v>34</v>
      </c>
      <c r="D15" s="5" t="s">
        <v>35</v>
      </c>
      <c r="E15" s="5" t="s">
        <v>46</v>
      </c>
      <c r="F15" s="5" t="s">
        <v>40</v>
      </c>
      <c r="G15" s="5" t="s">
        <v>38</v>
      </c>
      <c r="H15" s="6">
        <v>222931.20000000001</v>
      </c>
      <c r="I15" s="6">
        <f t="shared" si="0"/>
        <v>11592.422400000001</v>
      </c>
      <c r="J15" s="6">
        <f t="shared" si="1"/>
        <v>234523.62240000002</v>
      </c>
      <c r="K15" s="6">
        <v>546946.39999999991</v>
      </c>
      <c r="L15" s="6">
        <f t="shared" si="2"/>
        <v>28441.212799999998</v>
      </c>
      <c r="M15" s="6">
        <f t="shared" si="3"/>
        <v>575387.61279999989</v>
      </c>
      <c r="N15" s="18">
        <v>275385.59999999998</v>
      </c>
      <c r="O15" s="18">
        <f t="shared" si="4"/>
        <v>14320.0512</v>
      </c>
      <c r="P15" s="18">
        <f t="shared" si="5"/>
        <v>289705.65119999996</v>
      </c>
      <c r="Q15" s="18">
        <v>345543.36</v>
      </c>
      <c r="R15" s="18">
        <f t="shared" si="6"/>
        <v>17968.254720000001</v>
      </c>
      <c r="S15" s="18">
        <f t="shared" si="7"/>
        <v>363511.61472000001</v>
      </c>
    </row>
    <row r="16" spans="1:19" ht="24.75">
      <c r="A16" s="5" t="s">
        <v>181</v>
      </c>
      <c r="B16" s="5" t="s">
        <v>175</v>
      </c>
      <c r="C16" s="4" t="s">
        <v>34</v>
      </c>
      <c r="D16" s="5" t="s">
        <v>35</v>
      </c>
      <c r="E16" s="5" t="s">
        <v>46</v>
      </c>
      <c r="F16" s="5" t="s">
        <v>42</v>
      </c>
      <c r="G16" s="5" t="s">
        <v>38</v>
      </c>
      <c r="H16" s="6">
        <v>229619.136</v>
      </c>
      <c r="I16" s="6">
        <f t="shared" si="0"/>
        <v>11940.195072</v>
      </c>
      <c r="J16" s="6">
        <f t="shared" si="1"/>
        <v>241559.331072</v>
      </c>
      <c r="K16" s="6">
        <v>546946.39999999991</v>
      </c>
      <c r="L16" s="6">
        <f t="shared" si="2"/>
        <v>28441.212799999998</v>
      </c>
      <c r="M16" s="6">
        <f t="shared" si="3"/>
        <v>575387.61279999989</v>
      </c>
      <c r="N16" s="18">
        <v>309808.8</v>
      </c>
      <c r="O16" s="18">
        <f t="shared" si="4"/>
        <v>16110.0576</v>
      </c>
      <c r="P16" s="18">
        <f t="shared" si="5"/>
        <v>325918.85759999999</v>
      </c>
      <c r="Q16" s="18">
        <v>345543.36</v>
      </c>
      <c r="R16" s="18">
        <f t="shared" si="6"/>
        <v>17968.254720000001</v>
      </c>
      <c r="S16" s="18">
        <f t="shared" si="7"/>
        <v>363511.61472000001</v>
      </c>
    </row>
    <row r="17" spans="1:19" ht="24.75">
      <c r="A17" s="5" t="s">
        <v>182</v>
      </c>
      <c r="B17" s="5" t="s">
        <v>175</v>
      </c>
      <c r="C17" s="4" t="s">
        <v>34</v>
      </c>
      <c r="D17" s="5" t="s">
        <v>44</v>
      </c>
      <c r="E17" s="5" t="s">
        <v>46</v>
      </c>
      <c r="F17" s="5" t="s">
        <v>28</v>
      </c>
      <c r="G17" s="5" t="s">
        <v>38</v>
      </c>
      <c r="H17" s="6">
        <v>160510.46400000001</v>
      </c>
      <c r="I17" s="6">
        <f t="shared" si="0"/>
        <v>8346.5441280000014</v>
      </c>
      <c r="J17" s="6">
        <f t="shared" si="1"/>
        <v>168857.00812800002</v>
      </c>
      <c r="K17" s="6">
        <v>503190.68799999997</v>
      </c>
      <c r="L17" s="6">
        <f t="shared" si="2"/>
        <v>26165.915776000002</v>
      </c>
      <c r="M17" s="6">
        <f t="shared" si="3"/>
        <v>529356.60377599997</v>
      </c>
      <c r="N17" s="18">
        <v>275385.59999999998</v>
      </c>
      <c r="O17" s="18">
        <f t="shared" si="4"/>
        <v>14320.0512</v>
      </c>
      <c r="P17" s="18">
        <f t="shared" si="5"/>
        <v>289705.65119999996</v>
      </c>
      <c r="Q17" s="18">
        <v>278664</v>
      </c>
      <c r="R17" s="18">
        <f t="shared" si="6"/>
        <v>14490.528000000002</v>
      </c>
      <c r="S17" s="18">
        <f t="shared" si="7"/>
        <v>293154.52799999999</v>
      </c>
    </row>
    <row r="18" spans="1:19" ht="24.75">
      <c r="A18" s="5" t="s">
        <v>183</v>
      </c>
      <c r="B18" s="5" t="s">
        <v>184</v>
      </c>
      <c r="C18" s="4" t="s">
        <v>34</v>
      </c>
      <c r="D18" s="5" t="s">
        <v>35</v>
      </c>
      <c r="E18" s="5" t="s">
        <v>36</v>
      </c>
      <c r="F18" s="5" t="s">
        <v>37</v>
      </c>
      <c r="G18" s="5" t="s">
        <v>38</v>
      </c>
      <c r="H18" s="6">
        <v>668793.59999999998</v>
      </c>
      <c r="I18" s="6">
        <f t="shared" si="0"/>
        <v>34777.267200000002</v>
      </c>
      <c r="J18" s="6">
        <f t="shared" si="1"/>
        <v>703570.86719999998</v>
      </c>
      <c r="K18" s="6">
        <v>488970.08159999992</v>
      </c>
      <c r="L18" s="6">
        <f t="shared" si="2"/>
        <v>25426.4442432</v>
      </c>
      <c r="M18" s="6">
        <f t="shared" si="3"/>
        <v>514396.52584319992</v>
      </c>
      <c r="N18" s="18">
        <v>172116</v>
      </c>
      <c r="O18" s="18">
        <f t="shared" si="4"/>
        <v>8950.0320000000011</v>
      </c>
      <c r="P18" s="18">
        <f t="shared" si="5"/>
        <v>181066.03200000001</v>
      </c>
      <c r="Q18" s="18">
        <v>891724.80000000005</v>
      </c>
      <c r="R18" s="18">
        <f t="shared" si="6"/>
        <v>46369.689600000005</v>
      </c>
      <c r="S18" s="18">
        <f t="shared" si="7"/>
        <v>938094.48960000009</v>
      </c>
    </row>
    <row r="19" spans="1:19" ht="24.75">
      <c r="A19" s="5" t="s">
        <v>185</v>
      </c>
      <c r="B19" s="5" t="s">
        <v>184</v>
      </c>
      <c r="C19" s="4" t="s">
        <v>34</v>
      </c>
      <c r="D19" s="5" t="s">
        <v>35</v>
      </c>
      <c r="E19" s="5" t="s">
        <v>36</v>
      </c>
      <c r="F19" s="5" t="s">
        <v>40</v>
      </c>
      <c r="G19" s="5" t="s">
        <v>38</v>
      </c>
      <c r="H19" s="6">
        <v>746819.52</v>
      </c>
      <c r="I19" s="6">
        <f t="shared" si="0"/>
        <v>38834.615040000004</v>
      </c>
      <c r="J19" s="6">
        <f t="shared" si="1"/>
        <v>785654.13504000008</v>
      </c>
      <c r="K19" s="6">
        <v>488970.08159999992</v>
      </c>
      <c r="L19" s="6">
        <f t="shared" si="2"/>
        <v>25426.4442432</v>
      </c>
      <c r="M19" s="6">
        <f t="shared" si="3"/>
        <v>514396.52584319992</v>
      </c>
      <c r="N19" s="18">
        <v>183590.39999999999</v>
      </c>
      <c r="O19" s="18">
        <f t="shared" si="4"/>
        <v>9546.7008000000005</v>
      </c>
      <c r="P19" s="18">
        <f t="shared" si="5"/>
        <v>193137.10079999999</v>
      </c>
      <c r="Q19" s="18">
        <v>891724.80000000005</v>
      </c>
      <c r="R19" s="18">
        <f t="shared" si="6"/>
        <v>46369.689600000005</v>
      </c>
      <c r="S19" s="18">
        <f t="shared" si="7"/>
        <v>938094.48960000009</v>
      </c>
    </row>
    <row r="20" spans="1:19" ht="24.75">
      <c r="A20" s="5" t="s">
        <v>186</v>
      </c>
      <c r="B20" s="5" t="s">
        <v>184</v>
      </c>
      <c r="C20" s="4" t="s">
        <v>34</v>
      </c>
      <c r="D20" s="5" t="s">
        <v>35</v>
      </c>
      <c r="E20" s="5" t="s">
        <v>36</v>
      </c>
      <c r="F20" s="5" t="s">
        <v>42</v>
      </c>
      <c r="G20" s="5" t="s">
        <v>38</v>
      </c>
      <c r="H20" s="6">
        <v>802552.31999999995</v>
      </c>
      <c r="I20" s="6">
        <f t="shared" si="0"/>
        <v>41732.72064</v>
      </c>
      <c r="J20" s="6">
        <f t="shared" si="1"/>
        <v>844285.0406399999</v>
      </c>
      <c r="K20" s="6">
        <v>488970.08159999992</v>
      </c>
      <c r="L20" s="6">
        <f t="shared" si="2"/>
        <v>25426.4442432</v>
      </c>
      <c r="M20" s="6">
        <f t="shared" si="3"/>
        <v>514396.52584319992</v>
      </c>
      <c r="N20" s="18">
        <v>206539.2</v>
      </c>
      <c r="O20" s="18">
        <f t="shared" si="4"/>
        <v>10740.038400000001</v>
      </c>
      <c r="P20" s="18">
        <f t="shared" si="5"/>
        <v>217279.2384</v>
      </c>
      <c r="Q20" s="18">
        <v>891724.80000000005</v>
      </c>
      <c r="R20" s="18">
        <f t="shared" si="6"/>
        <v>46369.689600000005</v>
      </c>
      <c r="S20" s="18">
        <f t="shared" si="7"/>
        <v>938094.48960000009</v>
      </c>
    </row>
    <row r="21" spans="1:19" ht="24.75">
      <c r="A21" s="5" t="s">
        <v>187</v>
      </c>
      <c r="B21" s="5" t="s">
        <v>184</v>
      </c>
      <c r="C21" s="4" t="s">
        <v>34</v>
      </c>
      <c r="D21" s="5" t="s">
        <v>44</v>
      </c>
      <c r="E21" s="5" t="s">
        <v>36</v>
      </c>
      <c r="F21" s="5" t="s">
        <v>28</v>
      </c>
      <c r="G21" s="5" t="s">
        <v>38</v>
      </c>
      <c r="H21" s="6">
        <v>601914.24</v>
      </c>
      <c r="I21" s="6">
        <f t="shared" si="0"/>
        <v>31299.540480000003</v>
      </c>
      <c r="J21" s="6">
        <f t="shared" si="1"/>
        <v>633213.78047999996</v>
      </c>
      <c r="K21" s="6">
        <v>488970.08159999992</v>
      </c>
      <c r="L21" s="6">
        <f t="shared" si="2"/>
        <v>25426.4442432</v>
      </c>
      <c r="M21" s="6">
        <f t="shared" si="3"/>
        <v>514396.52584319992</v>
      </c>
      <c r="N21" s="18">
        <v>183590.39999999999</v>
      </c>
      <c r="O21" s="18">
        <f t="shared" si="4"/>
        <v>9546.7008000000005</v>
      </c>
      <c r="P21" s="18">
        <f t="shared" si="5"/>
        <v>193137.10079999999</v>
      </c>
      <c r="Q21" s="18">
        <v>658761.696</v>
      </c>
      <c r="R21" s="18">
        <f t="shared" si="6"/>
        <v>34255.608192</v>
      </c>
      <c r="S21" s="18">
        <f t="shared" si="7"/>
        <v>693017.30419199995</v>
      </c>
    </row>
    <row r="22" spans="1:19" ht="24.75">
      <c r="A22" s="5" t="s">
        <v>188</v>
      </c>
      <c r="B22" s="5" t="s">
        <v>184</v>
      </c>
      <c r="C22" s="4" t="s">
        <v>34</v>
      </c>
      <c r="D22" s="5" t="s">
        <v>35</v>
      </c>
      <c r="E22" s="5" t="s">
        <v>46</v>
      </c>
      <c r="F22" s="5" t="s">
        <v>37</v>
      </c>
      <c r="G22" s="5" t="s">
        <v>38</v>
      </c>
      <c r="H22" s="6">
        <v>735672.96</v>
      </c>
      <c r="I22" s="6">
        <f t="shared" si="0"/>
        <v>38254.993920000001</v>
      </c>
      <c r="J22" s="6">
        <f t="shared" si="1"/>
        <v>773927.95392</v>
      </c>
      <c r="K22" s="6">
        <v>833546.31359999988</v>
      </c>
      <c r="L22" s="6">
        <f t="shared" si="2"/>
        <v>43344.408307199999</v>
      </c>
      <c r="M22" s="6">
        <f t="shared" si="3"/>
        <v>876890.72190719983</v>
      </c>
      <c r="N22" s="18">
        <v>258174</v>
      </c>
      <c r="O22" s="18">
        <f t="shared" si="4"/>
        <v>13425.048000000001</v>
      </c>
      <c r="P22" s="18">
        <f t="shared" si="5"/>
        <v>271599.04800000001</v>
      </c>
      <c r="Q22" s="18">
        <v>1337587.2</v>
      </c>
      <c r="R22" s="18">
        <f t="shared" si="6"/>
        <v>69554.534400000004</v>
      </c>
      <c r="S22" s="18">
        <f t="shared" si="7"/>
        <v>1407141.7344</v>
      </c>
    </row>
    <row r="23" spans="1:19" ht="24.75">
      <c r="A23" s="5" t="s">
        <v>189</v>
      </c>
      <c r="B23" s="5" t="s">
        <v>184</v>
      </c>
      <c r="C23" s="4" t="s">
        <v>34</v>
      </c>
      <c r="D23" s="5" t="s">
        <v>35</v>
      </c>
      <c r="E23" s="5" t="s">
        <v>46</v>
      </c>
      <c r="F23" s="5" t="s">
        <v>40</v>
      </c>
      <c r="G23" s="5" t="s">
        <v>38</v>
      </c>
      <c r="H23" s="6">
        <v>821501.47200000007</v>
      </c>
      <c r="I23" s="6">
        <f t="shared" si="0"/>
        <v>42718.07654400001</v>
      </c>
      <c r="J23" s="6">
        <f t="shared" si="1"/>
        <v>864219.54854400014</v>
      </c>
      <c r="K23" s="6">
        <v>833546.31359999988</v>
      </c>
      <c r="L23" s="6">
        <f t="shared" si="2"/>
        <v>43344.408307199999</v>
      </c>
      <c r="M23" s="6">
        <f t="shared" si="3"/>
        <v>876890.72190719983</v>
      </c>
      <c r="N23" s="18">
        <v>275385.59999999998</v>
      </c>
      <c r="O23" s="18">
        <f t="shared" si="4"/>
        <v>14320.0512</v>
      </c>
      <c r="P23" s="18">
        <f t="shared" si="5"/>
        <v>289705.65119999996</v>
      </c>
      <c r="Q23" s="18">
        <v>1337587.2</v>
      </c>
      <c r="R23" s="18">
        <f t="shared" si="6"/>
        <v>69554.534400000004</v>
      </c>
      <c r="S23" s="18">
        <f t="shared" si="7"/>
        <v>1407141.7344</v>
      </c>
    </row>
    <row r="24" spans="1:19" ht="24.75">
      <c r="A24" s="5" t="s">
        <v>190</v>
      </c>
      <c r="B24" s="5" t="s">
        <v>184</v>
      </c>
      <c r="C24" s="4" t="s">
        <v>34</v>
      </c>
      <c r="D24" s="5" t="s">
        <v>35</v>
      </c>
      <c r="E24" s="5" t="s">
        <v>46</v>
      </c>
      <c r="F24" s="5" t="s">
        <v>42</v>
      </c>
      <c r="G24" s="5" t="s">
        <v>38</v>
      </c>
      <c r="H24" s="6">
        <v>882807.55200000014</v>
      </c>
      <c r="I24" s="6">
        <f t="shared" si="0"/>
        <v>45905.992704000011</v>
      </c>
      <c r="J24" s="6">
        <f t="shared" si="1"/>
        <v>928713.54470400012</v>
      </c>
      <c r="K24" s="6">
        <v>833546.31359999988</v>
      </c>
      <c r="L24" s="6">
        <f t="shared" si="2"/>
        <v>43344.408307199999</v>
      </c>
      <c r="M24" s="6">
        <f t="shared" si="3"/>
        <v>876890.72190719983</v>
      </c>
      <c r="N24" s="18">
        <v>309808.8</v>
      </c>
      <c r="O24" s="18">
        <f t="shared" si="4"/>
        <v>16110.0576</v>
      </c>
      <c r="P24" s="18">
        <f t="shared" si="5"/>
        <v>325918.85759999999</v>
      </c>
      <c r="Q24" s="18">
        <v>1337587.2</v>
      </c>
      <c r="R24" s="18">
        <f t="shared" si="6"/>
        <v>69554.534400000004</v>
      </c>
      <c r="S24" s="18">
        <f t="shared" si="7"/>
        <v>1407141.7344</v>
      </c>
    </row>
    <row r="25" spans="1:19" ht="24.75">
      <c r="A25" s="5" t="s">
        <v>191</v>
      </c>
      <c r="B25" s="5" t="s">
        <v>184</v>
      </c>
      <c r="C25" s="4" t="s">
        <v>34</v>
      </c>
      <c r="D25" s="5" t="s">
        <v>44</v>
      </c>
      <c r="E25" s="5" t="s">
        <v>46</v>
      </c>
      <c r="F25" s="5" t="s">
        <v>28</v>
      </c>
      <c r="G25" s="5" t="s">
        <v>38</v>
      </c>
      <c r="H25" s="6">
        <v>802552.31999999995</v>
      </c>
      <c r="I25" s="6">
        <f t="shared" si="0"/>
        <v>41732.72064</v>
      </c>
      <c r="J25" s="6">
        <f t="shared" si="1"/>
        <v>844285.0406399999</v>
      </c>
      <c r="K25" s="6">
        <v>833546.31359999988</v>
      </c>
      <c r="L25" s="6">
        <f t="shared" si="2"/>
        <v>43344.408307199999</v>
      </c>
      <c r="M25" s="6">
        <f t="shared" si="3"/>
        <v>876890.72190719983</v>
      </c>
      <c r="N25" s="18">
        <v>275385.59999999998</v>
      </c>
      <c r="O25" s="18">
        <f t="shared" si="4"/>
        <v>14320.0512</v>
      </c>
      <c r="P25" s="18">
        <f t="shared" si="5"/>
        <v>289705.65119999996</v>
      </c>
      <c r="Q25" s="18">
        <v>1185993.9839999999</v>
      </c>
      <c r="R25" s="18">
        <f t="shared" si="6"/>
        <v>61671.687168000004</v>
      </c>
      <c r="S25" s="18">
        <f t="shared" si="7"/>
        <v>1247665.671168</v>
      </c>
    </row>
    <row r="26" spans="1:19" ht="24.75">
      <c r="A26" s="5" t="s">
        <v>192</v>
      </c>
      <c r="B26" s="5" t="s">
        <v>193</v>
      </c>
      <c r="C26" s="4" t="s">
        <v>34</v>
      </c>
      <c r="D26" s="5" t="s">
        <v>35</v>
      </c>
      <c r="E26" s="5" t="s">
        <v>36</v>
      </c>
      <c r="F26" s="5" t="s">
        <v>37</v>
      </c>
      <c r="G26" s="5" t="s">
        <v>38</v>
      </c>
      <c r="H26" s="6">
        <v>144905.28</v>
      </c>
      <c r="I26" s="6">
        <f t="shared" si="0"/>
        <v>7535.0745600000009</v>
      </c>
      <c r="J26" s="6">
        <f t="shared" si="1"/>
        <v>152440.35456000001</v>
      </c>
      <c r="K26" s="6">
        <v>273473.19999999995</v>
      </c>
      <c r="L26" s="6">
        <f t="shared" si="2"/>
        <v>14220.606399999999</v>
      </c>
      <c r="M26" s="6">
        <f t="shared" si="3"/>
        <v>287693.80639999994</v>
      </c>
      <c r="N26" s="18">
        <v>172116</v>
      </c>
      <c r="O26" s="18">
        <f t="shared" si="4"/>
        <v>8950.0320000000011</v>
      </c>
      <c r="P26" s="18">
        <f t="shared" si="5"/>
        <v>181066.03200000001</v>
      </c>
      <c r="Q26" s="18">
        <v>234077.76</v>
      </c>
      <c r="R26" s="18">
        <f t="shared" si="6"/>
        <v>12172.043520000001</v>
      </c>
      <c r="S26" s="18">
        <f t="shared" si="7"/>
        <v>246249.80352000002</v>
      </c>
    </row>
    <row r="27" spans="1:19" ht="24.75">
      <c r="A27" s="5" t="s">
        <v>194</v>
      </c>
      <c r="B27" s="5" t="s">
        <v>193</v>
      </c>
      <c r="C27" s="4" t="s">
        <v>34</v>
      </c>
      <c r="D27" s="5" t="s">
        <v>35</v>
      </c>
      <c r="E27" s="5" t="s">
        <v>36</v>
      </c>
      <c r="F27" s="5" t="s">
        <v>40</v>
      </c>
      <c r="G27" s="5" t="s">
        <v>38</v>
      </c>
      <c r="H27" s="6">
        <v>159395.80799999999</v>
      </c>
      <c r="I27" s="6">
        <f t="shared" si="0"/>
        <v>8288.5820160000003</v>
      </c>
      <c r="J27" s="6">
        <f t="shared" si="1"/>
        <v>167684.39001599999</v>
      </c>
      <c r="K27" s="6">
        <v>273473.19999999995</v>
      </c>
      <c r="L27" s="6">
        <f t="shared" si="2"/>
        <v>14220.606399999999</v>
      </c>
      <c r="M27" s="6">
        <f t="shared" si="3"/>
        <v>287693.80639999994</v>
      </c>
      <c r="N27" s="18">
        <v>183590.39999999999</v>
      </c>
      <c r="O27" s="18">
        <f t="shared" si="4"/>
        <v>9546.7008000000005</v>
      </c>
      <c r="P27" s="18">
        <f t="shared" si="5"/>
        <v>193137.10079999999</v>
      </c>
      <c r="Q27" s="18">
        <v>234077.76</v>
      </c>
      <c r="R27" s="18">
        <f t="shared" si="6"/>
        <v>12172.043520000001</v>
      </c>
      <c r="S27" s="18">
        <f t="shared" si="7"/>
        <v>246249.80352000002</v>
      </c>
    </row>
    <row r="28" spans="1:19" ht="24.75">
      <c r="A28" s="5" t="s">
        <v>195</v>
      </c>
      <c r="B28" s="5" t="s">
        <v>193</v>
      </c>
      <c r="C28" s="4" t="s">
        <v>34</v>
      </c>
      <c r="D28" s="5" t="s">
        <v>35</v>
      </c>
      <c r="E28" s="5" t="s">
        <v>36</v>
      </c>
      <c r="F28" s="5" t="s">
        <v>42</v>
      </c>
      <c r="G28" s="5" t="s">
        <v>38</v>
      </c>
      <c r="H28" s="6">
        <v>183918.24</v>
      </c>
      <c r="I28" s="6">
        <f t="shared" si="0"/>
        <v>9563.7484800000002</v>
      </c>
      <c r="J28" s="6">
        <f t="shared" si="1"/>
        <v>193481.98848</v>
      </c>
      <c r="K28" s="6">
        <v>273473.19999999995</v>
      </c>
      <c r="L28" s="6">
        <f t="shared" si="2"/>
        <v>14220.606399999999</v>
      </c>
      <c r="M28" s="6">
        <f t="shared" si="3"/>
        <v>287693.80639999994</v>
      </c>
      <c r="N28" s="18">
        <v>206539.2</v>
      </c>
      <c r="O28" s="18">
        <f t="shared" si="4"/>
        <v>10740.038400000001</v>
      </c>
      <c r="P28" s="18">
        <f t="shared" si="5"/>
        <v>217279.2384</v>
      </c>
      <c r="Q28" s="18">
        <v>234077.76</v>
      </c>
      <c r="R28" s="18">
        <f t="shared" si="6"/>
        <v>12172.043520000001</v>
      </c>
      <c r="S28" s="18">
        <f t="shared" si="7"/>
        <v>246249.80352000002</v>
      </c>
    </row>
    <row r="29" spans="1:19" ht="24.75">
      <c r="A29" s="5" t="s">
        <v>196</v>
      </c>
      <c r="B29" s="5" t="s">
        <v>193</v>
      </c>
      <c r="C29" s="4" t="s">
        <v>34</v>
      </c>
      <c r="D29" s="5" t="s">
        <v>44</v>
      </c>
      <c r="E29" s="5" t="s">
        <v>36</v>
      </c>
      <c r="F29" s="5" t="s">
        <v>28</v>
      </c>
      <c r="G29" s="5" t="s">
        <v>38</v>
      </c>
      <c r="H29" s="6">
        <v>133758.72</v>
      </c>
      <c r="I29" s="6">
        <f t="shared" si="0"/>
        <v>6955.4534400000002</v>
      </c>
      <c r="J29" s="6">
        <f t="shared" si="1"/>
        <v>140714.17344000001</v>
      </c>
      <c r="K29" s="6">
        <v>251595.34399999998</v>
      </c>
      <c r="L29" s="6">
        <f t="shared" si="2"/>
        <v>13082.957888000001</v>
      </c>
      <c r="M29" s="6">
        <f t="shared" si="3"/>
        <v>264678.30188799999</v>
      </c>
      <c r="N29" s="18">
        <v>183590.39999999999</v>
      </c>
      <c r="O29" s="18">
        <f t="shared" si="4"/>
        <v>9546.7008000000005</v>
      </c>
      <c r="P29" s="18">
        <f t="shared" si="5"/>
        <v>193137.10079999999</v>
      </c>
      <c r="Q29" s="18">
        <v>168313.05600000001</v>
      </c>
      <c r="R29" s="18">
        <f t="shared" si="6"/>
        <v>8752.2789120000016</v>
      </c>
      <c r="S29" s="18">
        <f t="shared" si="7"/>
        <v>177065.33491200002</v>
      </c>
    </row>
    <row r="30" spans="1:19" ht="24.75">
      <c r="A30" s="5" t="s">
        <v>197</v>
      </c>
      <c r="B30" s="5" t="s">
        <v>193</v>
      </c>
      <c r="C30" s="4" t="s">
        <v>34</v>
      </c>
      <c r="D30" s="5" t="s">
        <v>35</v>
      </c>
      <c r="E30" s="5" t="s">
        <v>46</v>
      </c>
      <c r="F30" s="5" t="s">
        <v>37</v>
      </c>
      <c r="G30" s="5" t="s">
        <v>38</v>
      </c>
      <c r="H30" s="6">
        <v>203982.04800000001</v>
      </c>
      <c r="I30" s="6">
        <f t="shared" si="0"/>
        <v>10607.066496000001</v>
      </c>
      <c r="J30" s="6">
        <f t="shared" si="1"/>
        <v>214589.11449600002</v>
      </c>
      <c r="K30" s="6">
        <v>546946.39999999991</v>
      </c>
      <c r="L30" s="6">
        <f t="shared" si="2"/>
        <v>28441.212799999998</v>
      </c>
      <c r="M30" s="6">
        <f t="shared" si="3"/>
        <v>575387.61279999989</v>
      </c>
      <c r="N30" s="18">
        <v>258174</v>
      </c>
      <c r="O30" s="18">
        <f t="shared" si="4"/>
        <v>13425.048000000001</v>
      </c>
      <c r="P30" s="18">
        <f t="shared" si="5"/>
        <v>271599.04800000001</v>
      </c>
      <c r="Q30" s="18">
        <v>345543.36</v>
      </c>
      <c r="R30" s="18">
        <f t="shared" si="6"/>
        <v>17968.254720000001</v>
      </c>
      <c r="S30" s="18">
        <f t="shared" si="7"/>
        <v>363511.61472000001</v>
      </c>
    </row>
    <row r="31" spans="1:19" ht="24.75">
      <c r="A31" s="5" t="s">
        <v>198</v>
      </c>
      <c r="B31" s="5" t="s">
        <v>193</v>
      </c>
      <c r="C31" s="4" t="s">
        <v>34</v>
      </c>
      <c r="D31" s="5" t="s">
        <v>35</v>
      </c>
      <c r="E31" s="5" t="s">
        <v>46</v>
      </c>
      <c r="F31" s="5" t="s">
        <v>40</v>
      </c>
      <c r="G31" s="5" t="s">
        <v>38</v>
      </c>
      <c r="H31" s="6">
        <v>222931.20000000001</v>
      </c>
      <c r="I31" s="6">
        <f t="shared" si="0"/>
        <v>11592.422400000001</v>
      </c>
      <c r="J31" s="6">
        <f t="shared" si="1"/>
        <v>234523.62240000002</v>
      </c>
      <c r="K31" s="6">
        <v>546946.39999999991</v>
      </c>
      <c r="L31" s="6">
        <f t="shared" si="2"/>
        <v>28441.212799999998</v>
      </c>
      <c r="M31" s="6">
        <f t="shared" si="3"/>
        <v>575387.61279999989</v>
      </c>
      <c r="N31" s="18">
        <v>275385.59999999998</v>
      </c>
      <c r="O31" s="18">
        <f t="shared" si="4"/>
        <v>14320.0512</v>
      </c>
      <c r="P31" s="18">
        <f t="shared" si="5"/>
        <v>289705.65119999996</v>
      </c>
      <c r="Q31" s="18">
        <v>345543.36</v>
      </c>
      <c r="R31" s="18">
        <f t="shared" si="6"/>
        <v>17968.254720000001</v>
      </c>
      <c r="S31" s="18">
        <f t="shared" si="7"/>
        <v>363511.61472000001</v>
      </c>
    </row>
    <row r="32" spans="1:19" ht="24.75">
      <c r="A32" s="5" t="s">
        <v>199</v>
      </c>
      <c r="B32" s="5" t="s">
        <v>193</v>
      </c>
      <c r="C32" s="4" t="s">
        <v>34</v>
      </c>
      <c r="D32" s="5" t="s">
        <v>35</v>
      </c>
      <c r="E32" s="5" t="s">
        <v>46</v>
      </c>
      <c r="F32" s="5" t="s">
        <v>42</v>
      </c>
      <c r="G32" s="5" t="s">
        <v>38</v>
      </c>
      <c r="H32" s="6">
        <v>229619.136</v>
      </c>
      <c r="I32" s="6">
        <f t="shared" si="0"/>
        <v>11940.195072</v>
      </c>
      <c r="J32" s="6">
        <f t="shared" si="1"/>
        <v>241559.331072</v>
      </c>
      <c r="K32" s="6">
        <v>546946.39999999991</v>
      </c>
      <c r="L32" s="6">
        <f t="shared" si="2"/>
        <v>28441.212799999998</v>
      </c>
      <c r="M32" s="6">
        <f t="shared" si="3"/>
        <v>575387.61279999989</v>
      </c>
      <c r="N32" s="18">
        <v>309808.8</v>
      </c>
      <c r="O32" s="18">
        <f t="shared" si="4"/>
        <v>16110.0576</v>
      </c>
      <c r="P32" s="18">
        <f t="shared" si="5"/>
        <v>325918.85759999999</v>
      </c>
      <c r="Q32" s="18">
        <v>345543.36</v>
      </c>
      <c r="R32" s="18">
        <f t="shared" si="6"/>
        <v>17968.254720000001</v>
      </c>
      <c r="S32" s="18">
        <f t="shared" si="7"/>
        <v>363511.61472000001</v>
      </c>
    </row>
    <row r="33" spans="1:21" ht="24.75">
      <c r="A33" s="5" t="s">
        <v>200</v>
      </c>
      <c r="B33" s="5" t="s">
        <v>193</v>
      </c>
      <c r="C33" s="4" t="s">
        <v>34</v>
      </c>
      <c r="D33" s="5" t="s">
        <v>44</v>
      </c>
      <c r="E33" s="5" t="s">
        <v>46</v>
      </c>
      <c r="F33" s="5" t="s">
        <v>28</v>
      </c>
      <c r="G33" s="5" t="s">
        <v>38</v>
      </c>
      <c r="H33" s="6">
        <v>160510.46400000001</v>
      </c>
      <c r="I33" s="6">
        <f t="shared" si="0"/>
        <v>8346.5441280000014</v>
      </c>
      <c r="J33" s="6">
        <f t="shared" si="1"/>
        <v>168857.00812800002</v>
      </c>
      <c r="K33" s="6">
        <v>503190.68799999997</v>
      </c>
      <c r="L33" s="6">
        <f t="shared" si="2"/>
        <v>26165.915776000002</v>
      </c>
      <c r="M33" s="6">
        <f t="shared" si="3"/>
        <v>529356.60377599997</v>
      </c>
      <c r="N33" s="18">
        <v>275385.59999999998</v>
      </c>
      <c r="O33" s="18">
        <f t="shared" si="4"/>
        <v>14320.0512</v>
      </c>
      <c r="P33" s="18">
        <f t="shared" si="5"/>
        <v>289705.65119999996</v>
      </c>
      <c r="Q33" s="18">
        <v>278664</v>
      </c>
      <c r="R33" s="18">
        <f t="shared" si="6"/>
        <v>14490.528000000002</v>
      </c>
      <c r="S33" s="18">
        <f t="shared" si="7"/>
        <v>293154.52799999999</v>
      </c>
    </row>
    <row r="34" spans="1:21" ht="24.75">
      <c r="A34" s="5" t="s">
        <v>201</v>
      </c>
      <c r="B34" s="5" t="s">
        <v>202</v>
      </c>
      <c r="C34" s="4" t="s">
        <v>34</v>
      </c>
      <c r="D34" s="5" t="s">
        <v>35</v>
      </c>
      <c r="E34" s="5" t="s">
        <v>36</v>
      </c>
      <c r="F34" s="5" t="s">
        <v>37</v>
      </c>
      <c r="G34" s="5" t="s">
        <v>38</v>
      </c>
      <c r="H34" s="6">
        <v>144905.28</v>
      </c>
      <c r="I34" s="6">
        <f t="shared" si="0"/>
        <v>7535.0745600000009</v>
      </c>
      <c r="J34" s="6">
        <f t="shared" si="1"/>
        <v>152440.35456000001</v>
      </c>
      <c r="K34" s="6">
        <v>273473.19999999995</v>
      </c>
      <c r="L34" s="6">
        <f t="shared" si="2"/>
        <v>14220.606399999999</v>
      </c>
      <c r="M34" s="6">
        <f t="shared" si="3"/>
        <v>287693.80639999994</v>
      </c>
      <c r="N34" s="18">
        <v>172116</v>
      </c>
      <c r="O34" s="18">
        <f t="shared" si="4"/>
        <v>8950.0320000000011</v>
      </c>
      <c r="P34" s="18">
        <f t="shared" si="5"/>
        <v>181066.03200000001</v>
      </c>
      <c r="Q34" s="18">
        <v>234077.76</v>
      </c>
      <c r="R34" s="18">
        <f t="shared" si="6"/>
        <v>12172.043520000001</v>
      </c>
      <c r="S34" s="18">
        <f t="shared" si="7"/>
        <v>246249.80352000002</v>
      </c>
    </row>
    <row r="35" spans="1:21" ht="24.75">
      <c r="A35" s="5" t="s">
        <v>203</v>
      </c>
      <c r="B35" s="5" t="s">
        <v>202</v>
      </c>
      <c r="C35" s="4" t="s">
        <v>34</v>
      </c>
      <c r="D35" s="5" t="s">
        <v>35</v>
      </c>
      <c r="E35" s="5" t="s">
        <v>36</v>
      </c>
      <c r="F35" s="5" t="s">
        <v>40</v>
      </c>
      <c r="G35" s="5" t="s">
        <v>38</v>
      </c>
      <c r="H35" s="6">
        <v>159395.80799999999</v>
      </c>
      <c r="I35" s="6">
        <f t="shared" si="0"/>
        <v>8288.5820160000003</v>
      </c>
      <c r="J35" s="6">
        <f t="shared" si="1"/>
        <v>167684.39001599999</v>
      </c>
      <c r="K35" s="6">
        <v>273473.19999999995</v>
      </c>
      <c r="L35" s="6">
        <f t="shared" si="2"/>
        <v>14220.606399999999</v>
      </c>
      <c r="M35" s="6">
        <f t="shared" si="3"/>
        <v>287693.80639999994</v>
      </c>
      <c r="N35" s="18">
        <v>183590.39999999999</v>
      </c>
      <c r="O35" s="18">
        <f t="shared" si="4"/>
        <v>9546.7008000000005</v>
      </c>
      <c r="P35" s="18">
        <f t="shared" si="5"/>
        <v>193137.10079999999</v>
      </c>
      <c r="Q35" s="18">
        <v>234077.76</v>
      </c>
      <c r="R35" s="18">
        <f t="shared" si="6"/>
        <v>12172.043520000001</v>
      </c>
      <c r="S35" s="18">
        <f t="shared" si="7"/>
        <v>246249.80352000002</v>
      </c>
    </row>
    <row r="36" spans="1:21" ht="24.75">
      <c r="A36" s="5" t="s">
        <v>204</v>
      </c>
      <c r="B36" s="5" t="s">
        <v>202</v>
      </c>
      <c r="C36" s="4" t="s">
        <v>34</v>
      </c>
      <c r="D36" s="5" t="s">
        <v>35</v>
      </c>
      <c r="E36" s="5" t="s">
        <v>36</v>
      </c>
      <c r="F36" s="5" t="s">
        <v>42</v>
      </c>
      <c r="G36" s="5" t="s">
        <v>38</v>
      </c>
      <c r="H36" s="6">
        <v>183918.24</v>
      </c>
      <c r="I36" s="6">
        <f t="shared" si="0"/>
        <v>9563.7484800000002</v>
      </c>
      <c r="J36" s="6">
        <f t="shared" si="1"/>
        <v>193481.98848</v>
      </c>
      <c r="K36" s="6">
        <v>273473.19999999995</v>
      </c>
      <c r="L36" s="6">
        <f t="shared" si="2"/>
        <v>14220.606399999999</v>
      </c>
      <c r="M36" s="6">
        <f t="shared" si="3"/>
        <v>287693.80639999994</v>
      </c>
      <c r="N36" s="18">
        <v>206539.2</v>
      </c>
      <c r="O36" s="18">
        <f t="shared" si="4"/>
        <v>10740.038400000001</v>
      </c>
      <c r="P36" s="18">
        <f t="shared" si="5"/>
        <v>217279.2384</v>
      </c>
      <c r="Q36" s="18">
        <v>234077.76</v>
      </c>
      <c r="R36" s="18">
        <f t="shared" si="6"/>
        <v>12172.043520000001</v>
      </c>
      <c r="S36" s="18">
        <f t="shared" si="7"/>
        <v>246249.80352000002</v>
      </c>
    </row>
    <row r="37" spans="1:21" ht="24.75">
      <c r="A37" s="5" t="s">
        <v>205</v>
      </c>
      <c r="B37" s="5" t="s">
        <v>202</v>
      </c>
      <c r="C37" s="4" t="s">
        <v>34</v>
      </c>
      <c r="D37" s="5" t="s">
        <v>44</v>
      </c>
      <c r="E37" s="5" t="s">
        <v>36</v>
      </c>
      <c r="F37" s="5" t="s">
        <v>28</v>
      </c>
      <c r="G37" s="5" t="s">
        <v>38</v>
      </c>
      <c r="H37" s="6">
        <v>133758.72</v>
      </c>
      <c r="I37" s="6">
        <f t="shared" si="0"/>
        <v>6955.4534400000002</v>
      </c>
      <c r="J37" s="6">
        <f t="shared" si="1"/>
        <v>140714.17344000001</v>
      </c>
      <c r="K37" s="6">
        <v>251595.34399999998</v>
      </c>
      <c r="L37" s="6">
        <f t="shared" si="2"/>
        <v>13082.957888000001</v>
      </c>
      <c r="M37" s="6">
        <f t="shared" si="3"/>
        <v>264678.30188799999</v>
      </c>
      <c r="N37" s="18">
        <v>183590.39999999999</v>
      </c>
      <c r="O37" s="18">
        <f t="shared" si="4"/>
        <v>9546.7008000000005</v>
      </c>
      <c r="P37" s="18">
        <f t="shared" si="5"/>
        <v>193137.10079999999</v>
      </c>
      <c r="Q37" s="18">
        <v>168313.05600000001</v>
      </c>
      <c r="R37" s="18">
        <f t="shared" si="6"/>
        <v>8752.2789120000016</v>
      </c>
      <c r="S37" s="18">
        <f t="shared" si="7"/>
        <v>177065.33491200002</v>
      </c>
    </row>
    <row r="38" spans="1:21" ht="24.75">
      <c r="A38" s="5" t="s">
        <v>206</v>
      </c>
      <c r="B38" s="5" t="s">
        <v>202</v>
      </c>
      <c r="C38" s="4" t="s">
        <v>34</v>
      </c>
      <c r="D38" s="5" t="s">
        <v>35</v>
      </c>
      <c r="E38" s="5" t="s">
        <v>46</v>
      </c>
      <c r="F38" s="5" t="s">
        <v>37</v>
      </c>
      <c r="G38" s="5" t="s">
        <v>38</v>
      </c>
      <c r="H38" s="6">
        <v>203982.04800000001</v>
      </c>
      <c r="I38" s="6">
        <f t="shared" si="0"/>
        <v>10607.066496000001</v>
      </c>
      <c r="J38" s="6">
        <f t="shared" si="1"/>
        <v>214589.11449600002</v>
      </c>
      <c r="K38" s="6">
        <v>546946.39999999991</v>
      </c>
      <c r="L38" s="6">
        <f t="shared" si="2"/>
        <v>28441.212799999998</v>
      </c>
      <c r="M38" s="6">
        <f t="shared" si="3"/>
        <v>575387.61279999989</v>
      </c>
      <c r="N38" s="18">
        <v>258174</v>
      </c>
      <c r="O38" s="18">
        <f t="shared" si="4"/>
        <v>13425.048000000001</v>
      </c>
      <c r="P38" s="18">
        <f t="shared" si="5"/>
        <v>271599.04800000001</v>
      </c>
      <c r="Q38" s="18">
        <v>345543.36</v>
      </c>
      <c r="R38" s="18">
        <f t="shared" si="6"/>
        <v>17968.254720000001</v>
      </c>
      <c r="S38" s="18">
        <f t="shared" si="7"/>
        <v>363511.61472000001</v>
      </c>
    </row>
    <row r="39" spans="1:21" ht="24.75">
      <c r="A39" s="5" t="s">
        <v>207</v>
      </c>
      <c r="B39" s="5" t="s">
        <v>202</v>
      </c>
      <c r="C39" s="4" t="s">
        <v>34</v>
      </c>
      <c r="D39" s="5" t="s">
        <v>35</v>
      </c>
      <c r="E39" s="5" t="s">
        <v>46</v>
      </c>
      <c r="F39" s="5" t="s">
        <v>40</v>
      </c>
      <c r="G39" s="5" t="s">
        <v>38</v>
      </c>
      <c r="H39" s="6">
        <v>222931.20000000001</v>
      </c>
      <c r="I39" s="6">
        <f t="shared" si="0"/>
        <v>11592.422400000001</v>
      </c>
      <c r="J39" s="6">
        <f t="shared" si="1"/>
        <v>234523.62240000002</v>
      </c>
      <c r="K39" s="6">
        <v>546946.39999999991</v>
      </c>
      <c r="L39" s="6">
        <f t="shared" si="2"/>
        <v>28441.212799999998</v>
      </c>
      <c r="M39" s="6">
        <f t="shared" si="3"/>
        <v>575387.61279999989</v>
      </c>
      <c r="N39" s="18">
        <v>275385.59999999998</v>
      </c>
      <c r="O39" s="18">
        <f t="shared" si="4"/>
        <v>14320.0512</v>
      </c>
      <c r="P39" s="18">
        <f t="shared" si="5"/>
        <v>289705.65119999996</v>
      </c>
      <c r="Q39" s="18">
        <v>345543.36</v>
      </c>
      <c r="R39" s="18">
        <f t="shared" si="6"/>
        <v>17968.254720000001</v>
      </c>
      <c r="S39" s="18">
        <f t="shared" si="7"/>
        <v>363511.61472000001</v>
      </c>
    </row>
    <row r="40" spans="1:21" ht="24.75">
      <c r="A40" s="5" t="s">
        <v>208</v>
      </c>
      <c r="B40" s="5" t="s">
        <v>202</v>
      </c>
      <c r="C40" s="4" t="s">
        <v>34</v>
      </c>
      <c r="D40" s="5" t="s">
        <v>35</v>
      </c>
      <c r="E40" s="5" t="s">
        <v>46</v>
      </c>
      <c r="F40" s="5" t="s">
        <v>42</v>
      </c>
      <c r="G40" s="5" t="s">
        <v>38</v>
      </c>
      <c r="H40" s="6">
        <v>229619.136</v>
      </c>
      <c r="I40" s="6">
        <f t="shared" si="0"/>
        <v>11940.195072</v>
      </c>
      <c r="J40" s="6">
        <f t="shared" si="1"/>
        <v>241559.331072</v>
      </c>
      <c r="K40" s="6">
        <v>546946.39999999991</v>
      </c>
      <c r="L40" s="6">
        <f t="shared" si="2"/>
        <v>28441.212799999998</v>
      </c>
      <c r="M40" s="6">
        <f t="shared" si="3"/>
        <v>575387.61279999989</v>
      </c>
      <c r="N40" s="18">
        <v>309808.8</v>
      </c>
      <c r="O40" s="18">
        <f t="shared" si="4"/>
        <v>16110.0576</v>
      </c>
      <c r="P40" s="18">
        <f t="shared" si="5"/>
        <v>325918.85759999999</v>
      </c>
      <c r="Q40" s="18">
        <v>345543.36</v>
      </c>
      <c r="R40" s="18">
        <f t="shared" si="6"/>
        <v>17968.254720000001</v>
      </c>
      <c r="S40" s="18">
        <f t="shared" si="7"/>
        <v>363511.61472000001</v>
      </c>
    </row>
    <row r="41" spans="1:21" ht="24.75">
      <c r="A41" s="5" t="s">
        <v>209</v>
      </c>
      <c r="B41" s="5" t="s">
        <v>202</v>
      </c>
      <c r="C41" s="4" t="s">
        <v>34</v>
      </c>
      <c r="D41" s="5" t="s">
        <v>44</v>
      </c>
      <c r="E41" s="5" t="s">
        <v>46</v>
      </c>
      <c r="F41" s="5" t="s">
        <v>28</v>
      </c>
      <c r="G41" s="5" t="s">
        <v>38</v>
      </c>
      <c r="H41" s="6">
        <v>160510.46400000001</v>
      </c>
      <c r="I41" s="6">
        <f t="shared" si="0"/>
        <v>8346.5441280000014</v>
      </c>
      <c r="J41" s="6">
        <f t="shared" si="1"/>
        <v>168857.00812800002</v>
      </c>
      <c r="K41" s="6">
        <v>503190.68799999997</v>
      </c>
      <c r="L41" s="6">
        <f t="shared" si="2"/>
        <v>26165.915776000002</v>
      </c>
      <c r="M41" s="6">
        <f t="shared" si="3"/>
        <v>529356.60377599997</v>
      </c>
      <c r="N41" s="18">
        <v>275385.59999999998</v>
      </c>
      <c r="O41" s="18">
        <f t="shared" si="4"/>
        <v>14320.0512</v>
      </c>
      <c r="P41" s="18">
        <f t="shared" si="5"/>
        <v>289705.65119999996</v>
      </c>
      <c r="Q41" s="18">
        <v>278664</v>
      </c>
      <c r="R41" s="18">
        <f t="shared" si="6"/>
        <v>14490.528000000002</v>
      </c>
      <c r="S41" s="18">
        <f t="shared" si="7"/>
        <v>293154.52799999999</v>
      </c>
    </row>
    <row r="42" spans="1:21" ht="24.75">
      <c r="A42" s="5" t="s">
        <v>210</v>
      </c>
      <c r="B42" s="5" t="s">
        <v>211</v>
      </c>
      <c r="C42" s="4" t="s">
        <v>34</v>
      </c>
      <c r="D42" s="5" t="s">
        <v>88</v>
      </c>
      <c r="E42" s="5" t="s">
        <v>36</v>
      </c>
      <c r="F42" s="5" t="s">
        <v>37</v>
      </c>
      <c r="G42" s="5" t="s">
        <v>38</v>
      </c>
      <c r="H42" s="6">
        <v>144905.28</v>
      </c>
      <c r="I42" s="6">
        <f t="shared" si="0"/>
        <v>7535.0745600000009</v>
      </c>
      <c r="J42" s="6">
        <f t="shared" si="1"/>
        <v>152440.35456000001</v>
      </c>
      <c r="K42" s="6">
        <v>273473.19999999995</v>
      </c>
      <c r="L42" s="6">
        <f t="shared" si="2"/>
        <v>14220.606399999999</v>
      </c>
      <c r="M42" s="6">
        <f t="shared" si="3"/>
        <v>287693.80639999994</v>
      </c>
      <c r="N42" s="18">
        <v>172116</v>
      </c>
      <c r="O42" s="18">
        <f t="shared" si="4"/>
        <v>8950.0320000000011</v>
      </c>
      <c r="P42" s="18">
        <f t="shared" si="5"/>
        <v>181066.03200000001</v>
      </c>
      <c r="Q42" s="18">
        <v>234077.76</v>
      </c>
      <c r="R42" s="18">
        <f t="shared" si="6"/>
        <v>12172.043520000001</v>
      </c>
      <c r="S42" s="18">
        <f t="shared" si="7"/>
        <v>246249.80352000002</v>
      </c>
    </row>
    <row r="43" spans="1:21" ht="24.75">
      <c r="A43" s="5" t="s">
        <v>212</v>
      </c>
      <c r="B43" s="5" t="s">
        <v>211</v>
      </c>
      <c r="C43" s="4" t="s">
        <v>34</v>
      </c>
      <c r="D43" s="5" t="s">
        <v>88</v>
      </c>
      <c r="E43" s="5" t="s">
        <v>36</v>
      </c>
      <c r="F43" s="5" t="s">
        <v>40</v>
      </c>
      <c r="G43" s="5" t="s">
        <v>38</v>
      </c>
      <c r="H43" s="6">
        <v>159395.80799999999</v>
      </c>
      <c r="I43" s="6">
        <f t="shared" si="0"/>
        <v>8288.5820160000003</v>
      </c>
      <c r="J43" s="6">
        <f t="shared" si="1"/>
        <v>167684.39001599999</v>
      </c>
      <c r="K43" s="6">
        <v>273473.19999999995</v>
      </c>
      <c r="L43" s="6">
        <f t="shared" si="2"/>
        <v>14220.606399999999</v>
      </c>
      <c r="M43" s="6">
        <f t="shared" si="3"/>
        <v>287693.80639999994</v>
      </c>
      <c r="N43" s="18">
        <v>183590.39999999999</v>
      </c>
      <c r="O43" s="18">
        <f t="shared" si="4"/>
        <v>9546.7008000000005</v>
      </c>
      <c r="P43" s="18">
        <f t="shared" si="5"/>
        <v>193137.10079999999</v>
      </c>
      <c r="Q43" s="18">
        <v>234077.76</v>
      </c>
      <c r="R43" s="18">
        <f t="shared" si="6"/>
        <v>12172.043520000001</v>
      </c>
      <c r="S43" s="18">
        <f t="shared" si="7"/>
        <v>246249.80352000002</v>
      </c>
    </row>
    <row r="44" spans="1:21" ht="24.75">
      <c r="A44" s="5" t="s">
        <v>213</v>
      </c>
      <c r="B44" s="5" t="s">
        <v>211</v>
      </c>
      <c r="C44" s="4" t="s">
        <v>34</v>
      </c>
      <c r="D44" s="5" t="s">
        <v>88</v>
      </c>
      <c r="E44" s="5" t="s">
        <v>36</v>
      </c>
      <c r="F44" s="5" t="s">
        <v>42</v>
      </c>
      <c r="G44" s="5" t="s">
        <v>38</v>
      </c>
      <c r="H44" s="6">
        <v>183918.24</v>
      </c>
      <c r="I44" s="6">
        <f t="shared" si="0"/>
        <v>9563.7484800000002</v>
      </c>
      <c r="J44" s="6">
        <f t="shared" si="1"/>
        <v>193481.98848</v>
      </c>
      <c r="K44" s="6">
        <v>273473.19999999995</v>
      </c>
      <c r="L44" s="6">
        <f t="shared" si="2"/>
        <v>14220.606399999999</v>
      </c>
      <c r="M44" s="6">
        <f t="shared" si="3"/>
        <v>287693.80639999994</v>
      </c>
      <c r="N44" s="18">
        <v>206539.2</v>
      </c>
      <c r="O44" s="18">
        <f t="shared" si="4"/>
        <v>10740.038400000001</v>
      </c>
      <c r="P44" s="18">
        <f t="shared" si="5"/>
        <v>217279.2384</v>
      </c>
      <c r="Q44" s="18">
        <v>234077.76</v>
      </c>
      <c r="R44" s="18">
        <f t="shared" si="6"/>
        <v>12172.043520000001</v>
      </c>
      <c r="S44" s="18">
        <f t="shared" si="7"/>
        <v>246249.80352000002</v>
      </c>
    </row>
    <row r="45" spans="1:21" ht="24.75">
      <c r="A45" s="5" t="s">
        <v>214</v>
      </c>
      <c r="B45" s="5" t="s">
        <v>211</v>
      </c>
      <c r="C45" s="4" t="s">
        <v>34</v>
      </c>
      <c r="D45" s="5" t="s">
        <v>88</v>
      </c>
      <c r="E45" s="5" t="s">
        <v>46</v>
      </c>
      <c r="F45" s="5" t="s">
        <v>37</v>
      </c>
      <c r="G45" s="5" t="s">
        <v>38</v>
      </c>
      <c r="H45" s="6">
        <v>203982.04800000001</v>
      </c>
      <c r="I45" s="6">
        <f t="shared" si="0"/>
        <v>10607.066496000001</v>
      </c>
      <c r="J45" s="6">
        <f t="shared" si="1"/>
        <v>214589.11449600002</v>
      </c>
      <c r="K45" s="6">
        <v>546946.39999999991</v>
      </c>
      <c r="L45" s="6">
        <f t="shared" si="2"/>
        <v>28441.212799999998</v>
      </c>
      <c r="M45" s="6">
        <f t="shared" si="3"/>
        <v>575387.61279999989</v>
      </c>
      <c r="N45" s="18">
        <v>258174</v>
      </c>
      <c r="O45" s="18">
        <f t="shared" si="4"/>
        <v>13425.048000000001</v>
      </c>
      <c r="P45" s="18">
        <f t="shared" si="5"/>
        <v>271599.04800000001</v>
      </c>
      <c r="Q45" s="18">
        <v>345543.36</v>
      </c>
      <c r="R45" s="18">
        <f t="shared" si="6"/>
        <v>17968.254720000001</v>
      </c>
      <c r="S45" s="18">
        <f t="shared" si="7"/>
        <v>363511.61472000001</v>
      </c>
    </row>
    <row r="46" spans="1:21" ht="24.75">
      <c r="A46" s="5" t="s">
        <v>215</v>
      </c>
      <c r="B46" s="5" t="s">
        <v>211</v>
      </c>
      <c r="C46" s="4" t="s">
        <v>34</v>
      </c>
      <c r="D46" s="5" t="s">
        <v>88</v>
      </c>
      <c r="E46" s="5" t="s">
        <v>46</v>
      </c>
      <c r="F46" s="5" t="s">
        <v>40</v>
      </c>
      <c r="G46" s="5" t="s">
        <v>38</v>
      </c>
      <c r="H46" s="6">
        <v>222931.20000000001</v>
      </c>
      <c r="I46" s="6">
        <f t="shared" si="0"/>
        <v>11592.422400000001</v>
      </c>
      <c r="J46" s="6">
        <f t="shared" si="1"/>
        <v>234523.62240000002</v>
      </c>
      <c r="K46" s="6">
        <v>546946.39999999991</v>
      </c>
      <c r="L46" s="6">
        <f t="shared" si="2"/>
        <v>28441.212799999998</v>
      </c>
      <c r="M46" s="6">
        <f t="shared" si="3"/>
        <v>575387.61279999989</v>
      </c>
      <c r="N46" s="18">
        <v>275385.59999999998</v>
      </c>
      <c r="O46" s="18">
        <f t="shared" si="4"/>
        <v>14320.0512</v>
      </c>
      <c r="P46" s="18">
        <f t="shared" si="5"/>
        <v>289705.65119999996</v>
      </c>
      <c r="Q46" s="18">
        <v>345543.36</v>
      </c>
      <c r="R46" s="18">
        <f t="shared" si="6"/>
        <v>17968.254720000001</v>
      </c>
      <c r="S46" s="18">
        <f t="shared" si="7"/>
        <v>363511.61472000001</v>
      </c>
    </row>
    <row r="47" spans="1:21" ht="24.75">
      <c r="A47" s="5" t="s">
        <v>216</v>
      </c>
      <c r="B47" s="5" t="s">
        <v>211</v>
      </c>
      <c r="C47" s="4" t="s">
        <v>34</v>
      </c>
      <c r="D47" s="5" t="s">
        <v>88</v>
      </c>
      <c r="E47" s="5" t="s">
        <v>46</v>
      </c>
      <c r="F47" s="5" t="s">
        <v>42</v>
      </c>
      <c r="G47" s="5" t="s">
        <v>38</v>
      </c>
      <c r="H47" s="6">
        <v>229619.136</v>
      </c>
      <c r="I47" s="6">
        <f t="shared" si="0"/>
        <v>11940.195072</v>
      </c>
      <c r="J47" s="6">
        <f t="shared" si="1"/>
        <v>241559.331072</v>
      </c>
      <c r="K47" s="6">
        <v>546946.39999999991</v>
      </c>
      <c r="L47" s="6">
        <f t="shared" si="2"/>
        <v>28441.212799999998</v>
      </c>
      <c r="M47" s="6">
        <f t="shared" si="3"/>
        <v>575387.61279999989</v>
      </c>
      <c r="N47" s="18">
        <v>309808.8</v>
      </c>
      <c r="O47" s="18">
        <f t="shared" si="4"/>
        <v>16110.0576</v>
      </c>
      <c r="P47" s="18">
        <f t="shared" si="5"/>
        <v>325918.85759999999</v>
      </c>
      <c r="Q47" s="18">
        <v>345543.36</v>
      </c>
      <c r="R47" s="18">
        <f t="shared" si="6"/>
        <v>17968.254720000001</v>
      </c>
      <c r="S47" s="18">
        <f t="shared" si="7"/>
        <v>363511.61472000001</v>
      </c>
    </row>
    <row r="48" spans="1:21" ht="24.75">
      <c r="A48" s="5" t="s">
        <v>224</v>
      </c>
      <c r="B48" s="5" t="s">
        <v>225</v>
      </c>
      <c r="C48" s="4" t="s">
        <v>34</v>
      </c>
      <c r="D48" s="5" t="s">
        <v>88</v>
      </c>
      <c r="E48" s="5" t="s">
        <v>36</v>
      </c>
      <c r="F48" s="5" t="s">
        <v>37</v>
      </c>
      <c r="G48" s="5" t="s">
        <v>38</v>
      </c>
      <c r="H48" s="6">
        <v>147803.38560000001</v>
      </c>
      <c r="I48" s="6">
        <f t="shared" si="0"/>
        <v>7685.7760512000013</v>
      </c>
      <c r="J48" s="6">
        <f t="shared" si="1"/>
        <v>155489.1616512</v>
      </c>
      <c r="K48" s="6">
        <v>273746.67319999996</v>
      </c>
      <c r="L48" s="6">
        <f t="shared" si="2"/>
        <v>14234.827006399999</v>
      </c>
      <c r="M48" s="6">
        <f t="shared" si="3"/>
        <v>287981.50020639994</v>
      </c>
      <c r="N48" s="18">
        <v>189327.6</v>
      </c>
      <c r="O48" s="18">
        <f t="shared" si="4"/>
        <v>9845.0352000000003</v>
      </c>
      <c r="P48" s="18">
        <f t="shared" si="5"/>
        <v>199172.63520000002</v>
      </c>
      <c r="Q48" s="18">
        <v>238759.31520000001</v>
      </c>
      <c r="R48" s="18">
        <f t="shared" si="6"/>
        <v>12415.484390400001</v>
      </c>
      <c r="S48" s="18">
        <f t="shared" si="7"/>
        <v>251174.79959040001</v>
      </c>
      <c r="T48" s="17"/>
      <c r="U48" s="17"/>
    </row>
    <row r="49" spans="1:21" ht="24.75">
      <c r="A49" s="5" t="s">
        <v>226</v>
      </c>
      <c r="B49" s="5" t="s">
        <v>225</v>
      </c>
      <c r="C49" s="4" t="s">
        <v>34</v>
      </c>
      <c r="D49" s="5" t="s">
        <v>88</v>
      </c>
      <c r="E49" s="5" t="s">
        <v>36</v>
      </c>
      <c r="F49" s="5" t="s">
        <v>40</v>
      </c>
      <c r="G49" s="5" t="s">
        <v>38</v>
      </c>
      <c r="H49" s="6">
        <v>162583.72416000001</v>
      </c>
      <c r="I49" s="6">
        <f t="shared" si="0"/>
        <v>8454.3536563200014</v>
      </c>
      <c r="J49" s="6">
        <f t="shared" si="1"/>
        <v>171038.07781632</v>
      </c>
      <c r="K49" s="6">
        <v>273746.67319999996</v>
      </c>
      <c r="L49" s="6">
        <f t="shared" si="2"/>
        <v>14234.827006399999</v>
      </c>
      <c r="M49" s="6">
        <f t="shared" si="3"/>
        <v>287981.50020639994</v>
      </c>
      <c r="N49" s="18">
        <v>201949.44000000003</v>
      </c>
      <c r="O49" s="18">
        <f t="shared" si="4"/>
        <v>10501.370880000002</v>
      </c>
      <c r="P49" s="18">
        <f t="shared" si="5"/>
        <v>212450.81088000003</v>
      </c>
      <c r="Q49" s="18">
        <v>238759.31520000001</v>
      </c>
      <c r="R49" s="18">
        <f t="shared" si="6"/>
        <v>12415.484390400001</v>
      </c>
      <c r="S49" s="18">
        <f t="shared" si="7"/>
        <v>251174.79959040001</v>
      </c>
      <c r="T49" s="17"/>
      <c r="U49" s="17"/>
    </row>
    <row r="50" spans="1:21" ht="24.75">
      <c r="A50" s="5" t="s">
        <v>227</v>
      </c>
      <c r="B50" s="5" t="s">
        <v>225</v>
      </c>
      <c r="C50" s="4" t="s">
        <v>34</v>
      </c>
      <c r="D50" s="5" t="s">
        <v>88</v>
      </c>
      <c r="E50" s="5" t="s">
        <v>36</v>
      </c>
      <c r="F50" s="5" t="s">
        <v>42</v>
      </c>
      <c r="G50" s="5" t="s">
        <v>38</v>
      </c>
      <c r="H50" s="6">
        <v>187596.6048</v>
      </c>
      <c r="I50" s="6">
        <f t="shared" si="0"/>
        <v>9755.0234496000012</v>
      </c>
      <c r="J50" s="6">
        <f t="shared" si="1"/>
        <v>197351.62824960001</v>
      </c>
      <c r="K50" s="6">
        <v>273746.67319999996</v>
      </c>
      <c r="L50" s="6">
        <f t="shared" si="2"/>
        <v>14234.827006399999</v>
      </c>
      <c r="M50" s="6">
        <f t="shared" si="3"/>
        <v>287981.50020639994</v>
      </c>
      <c r="N50" s="18">
        <v>227193.12000000002</v>
      </c>
      <c r="O50" s="18">
        <f t="shared" si="4"/>
        <v>11814.042240000002</v>
      </c>
      <c r="P50" s="18">
        <f t="shared" si="5"/>
        <v>239007.16224000003</v>
      </c>
      <c r="Q50" s="18">
        <v>238759.31520000001</v>
      </c>
      <c r="R50" s="18">
        <f t="shared" si="6"/>
        <v>12415.484390400001</v>
      </c>
      <c r="S50" s="18">
        <f t="shared" si="7"/>
        <v>251174.79959040001</v>
      </c>
      <c r="T50" s="17"/>
      <c r="U50" s="17"/>
    </row>
    <row r="51" spans="1:21" ht="24.75">
      <c r="A51" s="5" t="s">
        <v>228</v>
      </c>
      <c r="B51" s="5" t="s">
        <v>225</v>
      </c>
      <c r="C51" s="4" t="s">
        <v>34</v>
      </c>
      <c r="D51" s="5" t="s">
        <v>88</v>
      </c>
      <c r="E51" s="5" t="s">
        <v>46</v>
      </c>
      <c r="F51" s="5" t="s">
        <v>37</v>
      </c>
      <c r="G51" s="5" t="s">
        <v>38</v>
      </c>
      <c r="H51" s="6">
        <v>208061.68896</v>
      </c>
      <c r="I51" s="6">
        <f t="shared" si="0"/>
        <v>10819.207825920001</v>
      </c>
      <c r="J51" s="6">
        <f t="shared" si="1"/>
        <v>218880.89678591999</v>
      </c>
      <c r="K51" s="6">
        <v>547493.34639999992</v>
      </c>
      <c r="L51" s="6">
        <f t="shared" si="2"/>
        <v>28469.654012799998</v>
      </c>
      <c r="M51" s="6">
        <f t="shared" si="3"/>
        <v>575963.00041279988</v>
      </c>
      <c r="N51" s="18">
        <v>283991.40000000002</v>
      </c>
      <c r="O51" s="18">
        <f t="shared" si="4"/>
        <v>14767.552800000003</v>
      </c>
      <c r="P51" s="18">
        <f t="shared" si="5"/>
        <v>298758.95280000003</v>
      </c>
      <c r="Q51" s="18">
        <v>352454.22720000002</v>
      </c>
      <c r="R51" s="18">
        <f t="shared" si="6"/>
        <v>18327.619814400005</v>
      </c>
      <c r="S51" s="18">
        <f t="shared" si="7"/>
        <v>370781.8470144</v>
      </c>
      <c r="T51" s="17"/>
      <c r="U51" s="17"/>
    </row>
    <row r="52" spans="1:21" ht="24.75">
      <c r="A52" s="5" t="s">
        <v>229</v>
      </c>
      <c r="B52" s="5" t="s">
        <v>225</v>
      </c>
      <c r="C52" s="4" t="s">
        <v>34</v>
      </c>
      <c r="D52" s="5" t="s">
        <v>88</v>
      </c>
      <c r="E52" s="5" t="s">
        <v>46</v>
      </c>
      <c r="F52" s="5" t="s">
        <v>40</v>
      </c>
      <c r="G52" s="5" t="s">
        <v>38</v>
      </c>
      <c r="H52" s="6">
        <v>227389.82399999999</v>
      </c>
      <c r="I52" s="6">
        <f t="shared" si="0"/>
        <v>11824.270848</v>
      </c>
      <c r="J52" s="6">
        <f t="shared" si="1"/>
        <v>239214.09484799998</v>
      </c>
      <c r="K52" s="6">
        <v>547493.34639999992</v>
      </c>
      <c r="L52" s="6">
        <f t="shared" si="2"/>
        <v>28469.654012799998</v>
      </c>
      <c r="M52" s="6">
        <f t="shared" si="3"/>
        <v>575963.00041279988</v>
      </c>
      <c r="N52" s="18">
        <v>302924.15999999997</v>
      </c>
      <c r="O52" s="18">
        <f t="shared" si="4"/>
        <v>15752.05632</v>
      </c>
      <c r="P52" s="18">
        <f t="shared" si="5"/>
        <v>318676.21631999995</v>
      </c>
      <c r="Q52" s="18">
        <v>352454.22720000002</v>
      </c>
      <c r="R52" s="18">
        <f t="shared" si="6"/>
        <v>18327.619814400005</v>
      </c>
      <c r="S52" s="18">
        <f t="shared" si="7"/>
        <v>370781.8470144</v>
      </c>
      <c r="T52" s="17"/>
      <c r="U52" s="17"/>
    </row>
    <row r="53" spans="1:21" ht="24.75">
      <c r="A53" s="5" t="s">
        <v>230</v>
      </c>
      <c r="B53" s="5" t="s">
        <v>225</v>
      </c>
      <c r="C53" s="4" t="s">
        <v>34</v>
      </c>
      <c r="D53" s="5" t="s">
        <v>88</v>
      </c>
      <c r="E53" s="5" t="s">
        <v>46</v>
      </c>
      <c r="F53" s="5" t="s">
        <v>42</v>
      </c>
      <c r="G53" s="5" t="s">
        <v>38</v>
      </c>
      <c r="H53" s="6">
        <v>234211.51871999999</v>
      </c>
      <c r="I53" s="6">
        <f t="shared" si="0"/>
        <v>12178.998973440001</v>
      </c>
      <c r="J53" s="6">
        <f t="shared" si="1"/>
        <v>246390.51769343999</v>
      </c>
      <c r="K53" s="6">
        <v>547493.34639999992</v>
      </c>
      <c r="L53" s="6">
        <f t="shared" si="2"/>
        <v>28469.654012799998</v>
      </c>
      <c r="M53" s="6">
        <f t="shared" si="3"/>
        <v>575963.00041279988</v>
      </c>
      <c r="N53" s="18">
        <v>340789.68</v>
      </c>
      <c r="O53" s="18">
        <f t="shared" si="4"/>
        <v>17721.06336</v>
      </c>
      <c r="P53" s="18">
        <f t="shared" si="5"/>
        <v>358510.74335999996</v>
      </c>
      <c r="Q53" s="18">
        <v>352454.22720000002</v>
      </c>
      <c r="R53" s="18">
        <f t="shared" si="6"/>
        <v>18327.619814400005</v>
      </c>
      <c r="S53" s="18">
        <f t="shared" si="7"/>
        <v>370781.8470144</v>
      </c>
      <c r="T53" s="17"/>
      <c r="U53" s="17"/>
    </row>
  </sheetData>
  <sheetProtection algorithmName="SHA-512" hashValue="afWB3OL/V7uCGWykGaXliWDONajN0QYlGQX5ecBptNK0oK4YfvBrF0iIyevv+JMgmV34Rtz0ioA/sum7fNlzxQ==" saltValue="fwb7GT3rqfYzDNlPfbBZIw==" spinCount="100000" sheet="1" objects="1" scenarios="1"/>
  <autoFilter ref="A1:Q53" xr:uid="{AEDE33B7-86BD-48A4-83E3-3A09D02FB82B}"/>
  <conditionalFormatting sqref="A1:A104857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1A43-9594-4628-B37C-70FD510A8DFC}">
  <sheetPr codeName="Hoja12"/>
  <dimension ref="A1:Q135"/>
  <sheetViews>
    <sheetView workbookViewId="0">
      <selection activeCell="P7" sqref="P7"/>
    </sheetView>
  </sheetViews>
  <sheetFormatPr baseColWidth="10" defaultColWidth="11.42578125" defaultRowHeight="15"/>
  <cols>
    <col min="1" max="1" width="18.42578125" customWidth="1"/>
    <col min="2" max="2" width="49.28515625" customWidth="1"/>
    <col min="3" max="3" width="14.28515625" customWidth="1"/>
    <col min="4" max="5" width="11.5703125" customWidth="1"/>
    <col min="6" max="6" width="18.85546875" customWidth="1"/>
    <col min="7" max="8" width="16" hidden="1" customWidth="1"/>
    <col min="9" max="9" width="16" customWidth="1"/>
    <col min="10" max="11" width="15.28515625" hidden="1" customWidth="1"/>
    <col min="12" max="12" width="15.28515625" customWidth="1"/>
    <col min="13" max="14" width="15.28515625" hidden="1" customWidth="1"/>
    <col min="15" max="15" width="15.28515625" customWidth="1"/>
  </cols>
  <sheetData>
    <row r="1" spans="1:15" ht="24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20</v>
      </c>
      <c r="G1" s="2" t="s">
        <v>21</v>
      </c>
      <c r="H1" s="2" t="s">
        <v>290</v>
      </c>
      <c r="I1" s="2" t="s">
        <v>288</v>
      </c>
      <c r="J1" s="2" t="s">
        <v>22</v>
      </c>
      <c r="K1" s="2" t="s">
        <v>290</v>
      </c>
      <c r="L1" s="2" t="s">
        <v>280</v>
      </c>
      <c r="M1" s="2" t="s">
        <v>2</v>
      </c>
      <c r="N1" s="2" t="s">
        <v>290</v>
      </c>
      <c r="O1" s="2" t="s">
        <v>289</v>
      </c>
    </row>
    <row r="2" spans="1:15">
      <c r="A2" s="5" t="s">
        <v>231</v>
      </c>
      <c r="B2" s="5" t="s">
        <v>232</v>
      </c>
      <c r="C2" s="4" t="s">
        <v>128</v>
      </c>
      <c r="D2" s="5" t="s">
        <v>36</v>
      </c>
      <c r="E2" s="5" t="s">
        <v>233</v>
      </c>
      <c r="F2" s="5" t="s">
        <v>38</v>
      </c>
      <c r="G2" s="6">
        <v>163920</v>
      </c>
      <c r="H2" s="6">
        <f>(G2*5.2%)</f>
        <v>8523.84</v>
      </c>
      <c r="I2" s="6">
        <f>G2+H2</f>
        <v>172443.84</v>
      </c>
      <c r="J2" s="6">
        <v>103816</v>
      </c>
      <c r="K2" s="6">
        <f>(J2*5.2%)</f>
        <v>5398.4320000000007</v>
      </c>
      <c r="L2" s="6">
        <f>J2+K2</f>
        <v>109214.432</v>
      </c>
      <c r="M2" s="6">
        <v>109280</v>
      </c>
      <c r="N2" s="6">
        <f>(M2*5.2%)</f>
        <v>5682.56</v>
      </c>
      <c r="O2" s="6">
        <f>M2+N2</f>
        <v>114962.56</v>
      </c>
    </row>
    <row r="3" spans="1:15">
      <c r="A3" s="5" t="s">
        <v>234</v>
      </c>
      <c r="B3" s="5" t="s">
        <v>232</v>
      </c>
      <c r="C3" s="4" t="s">
        <v>128</v>
      </c>
      <c r="D3" s="5" t="s">
        <v>46</v>
      </c>
      <c r="E3" s="5" t="s">
        <v>233</v>
      </c>
      <c r="F3" s="5" t="s">
        <v>38</v>
      </c>
      <c r="G3" s="6">
        <v>327840</v>
      </c>
      <c r="H3" s="6">
        <f t="shared" ref="H3:H15" si="0">(G3*5.2%)</f>
        <v>17047.68</v>
      </c>
      <c r="I3" s="6">
        <f t="shared" ref="I3:I15" si="1">G3+H3</f>
        <v>344887.68</v>
      </c>
      <c r="J3" s="6">
        <v>207632</v>
      </c>
      <c r="K3" s="6">
        <f t="shared" ref="K3:K15" si="2">(J3*5.2%)</f>
        <v>10796.864000000001</v>
      </c>
      <c r="L3" s="6">
        <f t="shared" ref="L3:L15" si="3">J3+K3</f>
        <v>218428.864</v>
      </c>
      <c r="M3" s="6">
        <v>218560</v>
      </c>
      <c r="N3" s="6">
        <f t="shared" ref="N3:N15" si="4">(M3*5.2%)</f>
        <v>11365.12</v>
      </c>
      <c r="O3" s="6">
        <f t="shared" ref="O3:O15" si="5">M3+N3</f>
        <v>229925.12</v>
      </c>
    </row>
    <row r="4" spans="1:15" ht="24.75">
      <c r="A4" s="5" t="s">
        <v>235</v>
      </c>
      <c r="B4" s="5" t="s">
        <v>236</v>
      </c>
      <c r="C4" s="4" t="s">
        <v>237</v>
      </c>
      <c r="D4" s="5" t="s">
        <v>36</v>
      </c>
      <c r="E4" s="5" t="s">
        <v>233</v>
      </c>
      <c r="F4" s="5" t="s">
        <v>38</v>
      </c>
      <c r="G4" s="6">
        <v>1311360</v>
      </c>
      <c r="H4" s="6">
        <f t="shared" si="0"/>
        <v>68190.720000000001</v>
      </c>
      <c r="I4" s="6">
        <f t="shared" si="1"/>
        <v>1379550.72</v>
      </c>
      <c r="J4" s="6">
        <v>1523729.2879999999</v>
      </c>
      <c r="K4" s="6">
        <f t="shared" si="2"/>
        <v>79233.922976000002</v>
      </c>
      <c r="L4" s="6">
        <f t="shared" si="3"/>
        <v>1602963.2109759999</v>
      </c>
      <c r="M4" s="6">
        <v>273200</v>
      </c>
      <c r="N4" s="6">
        <f t="shared" si="4"/>
        <v>14206.400000000001</v>
      </c>
      <c r="O4" s="6">
        <f t="shared" si="5"/>
        <v>287406.40000000002</v>
      </c>
    </row>
    <row r="5" spans="1:15" ht="36.75">
      <c r="A5" s="5" t="s">
        <v>238</v>
      </c>
      <c r="B5" s="5" t="s">
        <v>236</v>
      </c>
      <c r="C5" s="4" t="s">
        <v>239</v>
      </c>
      <c r="D5" s="5" t="s">
        <v>36</v>
      </c>
      <c r="E5" s="5" t="s">
        <v>233</v>
      </c>
      <c r="F5" s="5" t="s">
        <v>38</v>
      </c>
      <c r="G5" s="6">
        <v>983520</v>
      </c>
      <c r="H5" s="6">
        <f t="shared" si="0"/>
        <v>51143.040000000001</v>
      </c>
      <c r="I5" s="6">
        <f t="shared" si="1"/>
        <v>1034663.04</v>
      </c>
      <c r="J5" s="6">
        <v>1688376</v>
      </c>
      <c r="K5" s="6">
        <f t="shared" si="2"/>
        <v>87795.552000000011</v>
      </c>
      <c r="L5" s="6">
        <f t="shared" si="3"/>
        <v>1776171.5519999999</v>
      </c>
      <c r="M5" s="6">
        <v>273200</v>
      </c>
      <c r="N5" s="6">
        <f t="shared" si="4"/>
        <v>14206.400000000001</v>
      </c>
      <c r="O5" s="6">
        <f t="shared" si="5"/>
        <v>287406.40000000002</v>
      </c>
    </row>
    <row r="6" spans="1:15" ht="24.75">
      <c r="A6" s="5" t="s">
        <v>240</v>
      </c>
      <c r="B6" s="5" t="s">
        <v>236</v>
      </c>
      <c r="C6" s="4" t="s">
        <v>241</v>
      </c>
      <c r="D6" s="5" t="s">
        <v>36</v>
      </c>
      <c r="E6" s="5" t="s">
        <v>233</v>
      </c>
      <c r="F6" s="5" t="s">
        <v>38</v>
      </c>
      <c r="G6" s="6">
        <v>1857760</v>
      </c>
      <c r="H6" s="6">
        <f t="shared" si="0"/>
        <v>96603.520000000004</v>
      </c>
      <c r="I6" s="6">
        <f t="shared" si="1"/>
        <v>1954363.52</v>
      </c>
      <c r="J6" s="6">
        <v>7448777.2368000001</v>
      </c>
      <c r="K6" s="6">
        <f t="shared" si="2"/>
        <v>387336.41631360003</v>
      </c>
      <c r="L6" s="6">
        <f t="shared" si="3"/>
        <v>7836113.6531135999</v>
      </c>
      <c r="M6" s="6">
        <v>1529920</v>
      </c>
      <c r="N6" s="6">
        <f t="shared" si="4"/>
        <v>79555.840000000011</v>
      </c>
      <c r="O6" s="6">
        <f t="shared" si="5"/>
        <v>1609475.84</v>
      </c>
    </row>
    <row r="7" spans="1:15" ht="24.75">
      <c r="A7" s="5" t="s">
        <v>242</v>
      </c>
      <c r="B7" s="5" t="s">
        <v>236</v>
      </c>
      <c r="C7" s="4" t="s">
        <v>237</v>
      </c>
      <c r="D7" s="5" t="s">
        <v>46</v>
      </c>
      <c r="E7" s="5" t="s">
        <v>233</v>
      </c>
      <c r="F7" s="5" t="s">
        <v>38</v>
      </c>
      <c r="G7" s="6">
        <v>2622720</v>
      </c>
      <c r="H7" s="6">
        <f t="shared" si="0"/>
        <v>136381.44</v>
      </c>
      <c r="I7" s="6">
        <f t="shared" si="1"/>
        <v>2759101.44</v>
      </c>
      <c r="J7" s="6">
        <v>3047458.5759999999</v>
      </c>
      <c r="K7" s="6">
        <f t="shared" si="2"/>
        <v>158467.845952</v>
      </c>
      <c r="L7" s="6">
        <f t="shared" si="3"/>
        <v>3205926.4219519999</v>
      </c>
      <c r="M7" s="6">
        <v>546400</v>
      </c>
      <c r="N7" s="6">
        <f t="shared" si="4"/>
        <v>28412.800000000003</v>
      </c>
      <c r="O7" s="6">
        <f t="shared" si="5"/>
        <v>574812.80000000005</v>
      </c>
    </row>
    <row r="8" spans="1:15" ht="36.75">
      <c r="A8" s="5" t="s">
        <v>243</v>
      </c>
      <c r="B8" s="5" t="s">
        <v>236</v>
      </c>
      <c r="C8" s="4" t="s">
        <v>239</v>
      </c>
      <c r="D8" s="5" t="s">
        <v>46</v>
      </c>
      <c r="E8" s="5" t="s">
        <v>233</v>
      </c>
      <c r="F8" s="5" t="s">
        <v>38</v>
      </c>
      <c r="G8" s="6">
        <v>1967040</v>
      </c>
      <c r="H8" s="6">
        <f t="shared" si="0"/>
        <v>102286.08</v>
      </c>
      <c r="I8" s="6">
        <f t="shared" si="1"/>
        <v>2069326.08</v>
      </c>
      <c r="J8" s="6">
        <v>3376752</v>
      </c>
      <c r="K8" s="6">
        <f t="shared" si="2"/>
        <v>175591.10400000002</v>
      </c>
      <c r="L8" s="6">
        <f t="shared" si="3"/>
        <v>3552343.1039999998</v>
      </c>
      <c r="M8" s="6">
        <v>546400</v>
      </c>
      <c r="N8" s="6">
        <f t="shared" si="4"/>
        <v>28412.800000000003</v>
      </c>
      <c r="O8" s="6">
        <f t="shared" si="5"/>
        <v>574812.80000000005</v>
      </c>
    </row>
    <row r="9" spans="1:15" ht="24.75">
      <c r="A9" s="5" t="s">
        <v>244</v>
      </c>
      <c r="B9" s="5" t="s">
        <v>236</v>
      </c>
      <c r="C9" s="4" t="s">
        <v>241</v>
      </c>
      <c r="D9" s="5" t="s">
        <v>46</v>
      </c>
      <c r="E9" s="5" t="s">
        <v>233</v>
      </c>
      <c r="F9" s="5" t="s">
        <v>38</v>
      </c>
      <c r="G9" s="6">
        <v>3715520</v>
      </c>
      <c r="H9" s="6">
        <f t="shared" si="0"/>
        <v>193207.04000000001</v>
      </c>
      <c r="I9" s="6">
        <f t="shared" si="1"/>
        <v>3908727.04</v>
      </c>
      <c r="J9" s="6">
        <v>14897554.4736</v>
      </c>
      <c r="K9" s="6">
        <f t="shared" si="2"/>
        <v>774672.83262720006</v>
      </c>
      <c r="L9" s="6">
        <f t="shared" si="3"/>
        <v>15672227.3062272</v>
      </c>
      <c r="M9" s="6">
        <v>3059840</v>
      </c>
      <c r="N9" s="6">
        <f t="shared" si="4"/>
        <v>159111.68000000002</v>
      </c>
      <c r="O9" s="6">
        <f t="shared" si="5"/>
        <v>3218951.68</v>
      </c>
    </row>
    <row r="10" spans="1:15" ht="36.75">
      <c r="A10" s="5" t="s">
        <v>245</v>
      </c>
      <c r="B10" s="5" t="s">
        <v>236</v>
      </c>
      <c r="C10" s="4" t="s">
        <v>246</v>
      </c>
      <c r="D10" s="5" t="s">
        <v>36</v>
      </c>
      <c r="E10" s="5" t="s">
        <v>233</v>
      </c>
      <c r="F10" s="5" t="s">
        <v>38</v>
      </c>
      <c r="G10" s="6">
        <v>3278400</v>
      </c>
      <c r="H10" s="6">
        <f t="shared" si="0"/>
        <v>170476.80000000002</v>
      </c>
      <c r="I10" s="6">
        <f t="shared" si="1"/>
        <v>3448876.8</v>
      </c>
      <c r="J10" s="6">
        <v>2185600</v>
      </c>
      <c r="K10" s="6">
        <f t="shared" si="2"/>
        <v>113651.20000000001</v>
      </c>
      <c r="L10" s="6">
        <f t="shared" si="3"/>
        <v>2299251.2000000002</v>
      </c>
      <c r="M10" s="6">
        <v>601040</v>
      </c>
      <c r="N10" s="6">
        <f t="shared" si="4"/>
        <v>31254.080000000002</v>
      </c>
      <c r="O10" s="6">
        <f t="shared" si="5"/>
        <v>632294.07999999996</v>
      </c>
    </row>
    <row r="11" spans="1:15" ht="36.75">
      <c r="A11" s="5" t="s">
        <v>247</v>
      </c>
      <c r="B11" s="5" t="s">
        <v>236</v>
      </c>
      <c r="C11" s="4" t="s">
        <v>246</v>
      </c>
      <c r="D11" s="5" t="s">
        <v>46</v>
      </c>
      <c r="E11" s="5" t="s">
        <v>233</v>
      </c>
      <c r="F11" s="5" t="s">
        <v>38</v>
      </c>
      <c r="G11" s="6">
        <v>6556800</v>
      </c>
      <c r="H11" s="6">
        <f t="shared" si="0"/>
        <v>340953.60000000003</v>
      </c>
      <c r="I11" s="6">
        <f t="shared" si="1"/>
        <v>6897753.5999999996</v>
      </c>
      <c r="J11" s="6">
        <v>4371200</v>
      </c>
      <c r="K11" s="6">
        <f t="shared" si="2"/>
        <v>227302.40000000002</v>
      </c>
      <c r="L11" s="6">
        <f t="shared" si="3"/>
        <v>4598502.4000000004</v>
      </c>
      <c r="M11" s="6">
        <v>1202080</v>
      </c>
      <c r="N11" s="6">
        <f t="shared" si="4"/>
        <v>62508.160000000003</v>
      </c>
      <c r="O11" s="6">
        <f t="shared" si="5"/>
        <v>1264588.1599999999</v>
      </c>
    </row>
    <row r="12" spans="1:15" ht="24.75">
      <c r="A12" s="5" t="s">
        <v>248</v>
      </c>
      <c r="B12" s="5" t="s">
        <v>249</v>
      </c>
      <c r="C12" s="4" t="s">
        <v>250</v>
      </c>
      <c r="D12" s="5" t="s">
        <v>36</v>
      </c>
      <c r="E12" s="5" t="s">
        <v>233</v>
      </c>
      <c r="F12" s="5" t="s">
        <v>38</v>
      </c>
      <c r="G12" s="6">
        <v>2185600</v>
      </c>
      <c r="H12" s="6">
        <f t="shared" si="0"/>
        <v>113651.20000000001</v>
      </c>
      <c r="I12" s="6">
        <f t="shared" si="1"/>
        <v>2299251.2000000002</v>
      </c>
      <c r="J12" s="6">
        <v>5350159.7456</v>
      </c>
      <c r="K12" s="6">
        <f t="shared" si="2"/>
        <v>278208.30677120003</v>
      </c>
      <c r="L12" s="6">
        <f t="shared" si="3"/>
        <v>5628368.0523712002</v>
      </c>
      <c r="M12" s="6">
        <v>764960</v>
      </c>
      <c r="N12" s="6">
        <f t="shared" si="4"/>
        <v>39777.920000000006</v>
      </c>
      <c r="O12" s="6">
        <f t="shared" si="5"/>
        <v>804737.92</v>
      </c>
    </row>
    <row r="13" spans="1:15" ht="36.75">
      <c r="A13" s="5" t="s">
        <v>251</v>
      </c>
      <c r="B13" s="5" t="s">
        <v>249</v>
      </c>
      <c r="C13" s="4" t="s">
        <v>252</v>
      </c>
      <c r="D13" s="5" t="s">
        <v>36</v>
      </c>
      <c r="E13" s="5" t="s">
        <v>233</v>
      </c>
      <c r="F13" s="5" t="s">
        <v>38</v>
      </c>
      <c r="G13" s="6">
        <v>1311360</v>
      </c>
      <c r="H13" s="6">
        <f t="shared" si="0"/>
        <v>68190.720000000001</v>
      </c>
      <c r="I13" s="6">
        <f t="shared" si="1"/>
        <v>1379550.72</v>
      </c>
      <c r="J13" s="6">
        <v>3567992</v>
      </c>
      <c r="K13" s="6">
        <f t="shared" si="2"/>
        <v>185535.584</v>
      </c>
      <c r="L13" s="6">
        <f t="shared" si="3"/>
        <v>3753527.5839999998</v>
      </c>
      <c r="M13" s="6">
        <v>764960</v>
      </c>
      <c r="N13" s="6">
        <f t="shared" si="4"/>
        <v>39777.920000000006</v>
      </c>
      <c r="O13" s="6">
        <f t="shared" si="5"/>
        <v>804737.92</v>
      </c>
    </row>
    <row r="14" spans="1:15" ht="24.75">
      <c r="A14" s="5" t="s">
        <v>253</v>
      </c>
      <c r="B14" s="5" t="s">
        <v>249</v>
      </c>
      <c r="C14" s="4" t="s">
        <v>250</v>
      </c>
      <c r="D14" s="5" t="s">
        <v>46</v>
      </c>
      <c r="E14" s="5" t="s">
        <v>233</v>
      </c>
      <c r="F14" s="5" t="s">
        <v>38</v>
      </c>
      <c r="G14" s="6">
        <v>4371200</v>
      </c>
      <c r="H14" s="6">
        <f t="shared" si="0"/>
        <v>227302.40000000002</v>
      </c>
      <c r="I14" s="6">
        <f t="shared" si="1"/>
        <v>4598502.4000000004</v>
      </c>
      <c r="J14" s="6">
        <v>10700319.4912</v>
      </c>
      <c r="K14" s="6">
        <f t="shared" si="2"/>
        <v>556416.61354240007</v>
      </c>
      <c r="L14" s="6">
        <f t="shared" si="3"/>
        <v>11256736.1047424</v>
      </c>
      <c r="M14" s="6">
        <v>1529920</v>
      </c>
      <c r="N14" s="6">
        <f t="shared" si="4"/>
        <v>79555.840000000011</v>
      </c>
      <c r="O14" s="6">
        <f t="shared" si="5"/>
        <v>1609475.84</v>
      </c>
    </row>
    <row r="15" spans="1:15" ht="36.75">
      <c r="A15" s="5" t="s">
        <v>254</v>
      </c>
      <c r="B15" s="5" t="s">
        <v>249</v>
      </c>
      <c r="C15" s="4" t="s">
        <v>252</v>
      </c>
      <c r="D15" s="5" t="s">
        <v>46</v>
      </c>
      <c r="E15" s="5" t="s">
        <v>233</v>
      </c>
      <c r="F15" s="5" t="s">
        <v>38</v>
      </c>
      <c r="G15" s="6">
        <v>2622720</v>
      </c>
      <c r="H15" s="6">
        <f t="shared" si="0"/>
        <v>136381.44</v>
      </c>
      <c r="I15" s="6">
        <f t="shared" si="1"/>
        <v>2759101.44</v>
      </c>
      <c r="J15" s="6">
        <v>7135984</v>
      </c>
      <c r="K15" s="6">
        <f t="shared" si="2"/>
        <v>371071.16800000001</v>
      </c>
      <c r="L15" s="6">
        <f t="shared" si="3"/>
        <v>7507055.1679999996</v>
      </c>
      <c r="M15" s="6">
        <v>1529920</v>
      </c>
      <c r="N15" s="6">
        <f t="shared" si="4"/>
        <v>79555.840000000011</v>
      </c>
      <c r="O15" s="6">
        <f t="shared" si="5"/>
        <v>1609475.84</v>
      </c>
    </row>
    <row r="16" spans="1:15" s="20" customFormat="1">
      <c r="A16" s="21" t="s">
        <v>119</v>
      </c>
      <c r="B16" s="21" t="s">
        <v>120</v>
      </c>
      <c r="C16" s="22" t="s">
        <v>122</v>
      </c>
      <c r="D16" s="21" t="s">
        <v>123</v>
      </c>
      <c r="E16" s="21" t="s">
        <v>37</v>
      </c>
      <c r="F16" s="21" t="s">
        <v>124</v>
      </c>
      <c r="G16" s="19">
        <v>201726</v>
      </c>
      <c r="H16" s="19">
        <f>(G16*9.5%)</f>
        <v>19163.97</v>
      </c>
      <c r="I16" s="19">
        <f>(G16+H16)</f>
        <v>220889.97</v>
      </c>
      <c r="J16" s="19">
        <v>627592</v>
      </c>
      <c r="K16" s="19">
        <f>(J16*9.5%)</f>
        <v>59621.24</v>
      </c>
      <c r="L16" s="19">
        <f>(J16+K16)</f>
        <v>687213.24</v>
      </c>
      <c r="M16" s="19">
        <v>224140</v>
      </c>
      <c r="N16" s="19">
        <f>(M16*9.5%)</f>
        <v>21293.3</v>
      </c>
      <c r="O16" s="19">
        <f>(M16+N16)</f>
        <v>245433.3</v>
      </c>
    </row>
    <row r="17" spans="1:15">
      <c r="A17" s="5" t="s">
        <v>125</v>
      </c>
      <c r="B17" s="5" t="s">
        <v>120</v>
      </c>
      <c r="C17" s="4" t="s">
        <v>122</v>
      </c>
      <c r="D17" s="5" t="s">
        <v>123</v>
      </c>
      <c r="E17" s="5" t="s">
        <v>40</v>
      </c>
      <c r="F17" s="5" t="s">
        <v>124</v>
      </c>
      <c r="G17" s="6">
        <v>224140</v>
      </c>
      <c r="H17" s="6">
        <f t="shared" ref="H17:H47" si="6">(G17*9.5%)</f>
        <v>21293.3</v>
      </c>
      <c r="I17" s="6">
        <f t="shared" ref="I17:I47" si="7">(G17+H17)</f>
        <v>245433.3</v>
      </c>
      <c r="J17" s="6">
        <v>851732</v>
      </c>
      <c r="K17" s="6">
        <f t="shared" ref="K17:K47" si="8">(J17*9.5%)</f>
        <v>80914.540000000008</v>
      </c>
      <c r="L17" s="6">
        <f t="shared" ref="L17:L47" si="9">(J17+K17)</f>
        <v>932646.54</v>
      </c>
      <c r="M17" s="6">
        <v>313796</v>
      </c>
      <c r="N17" s="6">
        <f t="shared" ref="N17:N47" si="10">(M17*9.5%)</f>
        <v>29810.62</v>
      </c>
      <c r="O17" s="6">
        <f t="shared" ref="O17:O47" si="11">(M17+N17)</f>
        <v>343606.62</v>
      </c>
    </row>
    <row r="18" spans="1:15">
      <c r="A18" s="5" t="s">
        <v>126</v>
      </c>
      <c r="B18" s="5" t="s">
        <v>120</v>
      </c>
      <c r="C18" s="4" t="s">
        <v>122</v>
      </c>
      <c r="D18" s="5" t="s">
        <v>123</v>
      </c>
      <c r="E18" s="5" t="s">
        <v>42</v>
      </c>
      <c r="F18" s="5" t="s">
        <v>124</v>
      </c>
      <c r="G18" s="6">
        <v>268968</v>
      </c>
      <c r="H18" s="6">
        <f t="shared" si="6"/>
        <v>25551.96</v>
      </c>
      <c r="I18" s="6">
        <f t="shared" si="7"/>
        <v>294519.96000000002</v>
      </c>
      <c r="J18" s="6">
        <v>1075872</v>
      </c>
      <c r="K18" s="6">
        <f t="shared" si="8"/>
        <v>102207.84</v>
      </c>
      <c r="L18" s="6">
        <f t="shared" si="9"/>
        <v>1178079.8400000001</v>
      </c>
      <c r="M18" s="6">
        <v>392245</v>
      </c>
      <c r="N18" s="6">
        <f t="shared" si="10"/>
        <v>37263.275000000001</v>
      </c>
      <c r="O18" s="6">
        <f t="shared" si="11"/>
        <v>429508.27500000002</v>
      </c>
    </row>
    <row r="19" spans="1:15">
      <c r="A19" s="5" t="s">
        <v>127</v>
      </c>
      <c r="B19" s="5" t="s">
        <v>120</v>
      </c>
      <c r="C19" s="4" t="s">
        <v>122</v>
      </c>
      <c r="D19" s="5" t="s">
        <v>128</v>
      </c>
      <c r="E19" s="5" t="s">
        <v>28</v>
      </c>
      <c r="F19" s="5" t="s">
        <v>124</v>
      </c>
      <c r="G19" s="6">
        <v>190519</v>
      </c>
      <c r="H19" s="6">
        <f t="shared" si="6"/>
        <v>18099.305</v>
      </c>
      <c r="I19" s="6">
        <f t="shared" si="7"/>
        <v>208618.30499999999</v>
      </c>
      <c r="J19" s="6">
        <v>201726</v>
      </c>
      <c r="K19" s="6">
        <f t="shared" si="8"/>
        <v>19163.97</v>
      </c>
      <c r="L19" s="6">
        <f t="shared" si="9"/>
        <v>220889.97</v>
      </c>
      <c r="M19" s="6">
        <v>201726</v>
      </c>
      <c r="N19" s="6">
        <f t="shared" si="10"/>
        <v>19163.97</v>
      </c>
      <c r="O19" s="6">
        <f t="shared" si="11"/>
        <v>220889.97</v>
      </c>
    </row>
    <row r="20" spans="1:15">
      <c r="A20" s="5" t="s">
        <v>129</v>
      </c>
      <c r="B20" s="5" t="s">
        <v>130</v>
      </c>
      <c r="C20" s="4" t="s">
        <v>122</v>
      </c>
      <c r="D20" s="5" t="s">
        <v>128</v>
      </c>
      <c r="E20" s="5" t="s">
        <v>28</v>
      </c>
      <c r="F20" s="5" t="s">
        <v>131</v>
      </c>
      <c r="G20" s="6">
        <v>560350</v>
      </c>
      <c r="H20" s="6">
        <f t="shared" si="6"/>
        <v>53233.25</v>
      </c>
      <c r="I20" s="6">
        <f t="shared" si="7"/>
        <v>613583.25</v>
      </c>
      <c r="J20" s="6">
        <v>806904</v>
      </c>
      <c r="K20" s="6">
        <f t="shared" si="8"/>
        <v>76655.88</v>
      </c>
      <c r="L20" s="6">
        <f t="shared" si="9"/>
        <v>883559.88</v>
      </c>
      <c r="M20" s="6">
        <v>201726</v>
      </c>
      <c r="N20" s="6">
        <f t="shared" si="10"/>
        <v>19163.97</v>
      </c>
      <c r="O20" s="6">
        <f t="shared" si="11"/>
        <v>220889.97</v>
      </c>
    </row>
    <row r="21" spans="1:15">
      <c r="A21" s="5" t="s">
        <v>132</v>
      </c>
      <c r="B21" s="5" t="s">
        <v>130</v>
      </c>
      <c r="C21" s="4" t="s">
        <v>122</v>
      </c>
      <c r="D21" s="5" t="s">
        <v>123</v>
      </c>
      <c r="E21" s="5" t="s">
        <v>37</v>
      </c>
      <c r="F21" s="5" t="s">
        <v>131</v>
      </c>
      <c r="G21" s="6">
        <v>2241400</v>
      </c>
      <c r="H21" s="6">
        <f t="shared" si="6"/>
        <v>212933</v>
      </c>
      <c r="I21" s="6">
        <f t="shared" si="7"/>
        <v>2454333</v>
      </c>
      <c r="J21" s="6">
        <v>3137960</v>
      </c>
      <c r="K21" s="6">
        <f t="shared" si="8"/>
        <v>298106.2</v>
      </c>
      <c r="L21" s="6">
        <f t="shared" si="9"/>
        <v>3436066.2</v>
      </c>
      <c r="M21" s="6">
        <v>224140</v>
      </c>
      <c r="N21" s="6">
        <f t="shared" si="10"/>
        <v>21293.3</v>
      </c>
      <c r="O21" s="6">
        <f t="shared" si="11"/>
        <v>245433.3</v>
      </c>
    </row>
    <row r="22" spans="1:15">
      <c r="A22" s="5" t="s">
        <v>133</v>
      </c>
      <c r="B22" s="5" t="s">
        <v>130</v>
      </c>
      <c r="C22" s="4" t="s">
        <v>122</v>
      </c>
      <c r="D22" s="5" t="s">
        <v>123</v>
      </c>
      <c r="E22" s="5" t="s">
        <v>40</v>
      </c>
      <c r="F22" s="5" t="s">
        <v>131</v>
      </c>
      <c r="G22" s="6">
        <v>3362100</v>
      </c>
      <c r="H22" s="6">
        <f t="shared" si="6"/>
        <v>319399.5</v>
      </c>
      <c r="I22" s="6">
        <f t="shared" si="7"/>
        <v>3681499.5</v>
      </c>
      <c r="J22" s="6">
        <v>4258660</v>
      </c>
      <c r="K22" s="6">
        <f t="shared" si="8"/>
        <v>404572.7</v>
      </c>
      <c r="L22" s="6">
        <f t="shared" si="9"/>
        <v>4663232.7</v>
      </c>
      <c r="M22" s="6">
        <v>313796</v>
      </c>
      <c r="N22" s="6">
        <f t="shared" si="10"/>
        <v>29810.62</v>
      </c>
      <c r="O22" s="6">
        <f t="shared" si="11"/>
        <v>343606.62</v>
      </c>
    </row>
    <row r="23" spans="1:15">
      <c r="A23" s="5" t="s">
        <v>134</v>
      </c>
      <c r="B23" s="5" t="s">
        <v>130</v>
      </c>
      <c r="C23" s="4" t="s">
        <v>122</v>
      </c>
      <c r="D23" s="5" t="s">
        <v>123</v>
      </c>
      <c r="E23" s="5" t="s">
        <v>42</v>
      </c>
      <c r="F23" s="5" t="s">
        <v>131</v>
      </c>
      <c r="G23" s="6">
        <v>4482800</v>
      </c>
      <c r="H23" s="6">
        <f t="shared" si="6"/>
        <v>425866</v>
      </c>
      <c r="I23" s="6">
        <f t="shared" si="7"/>
        <v>4908666</v>
      </c>
      <c r="J23" s="6">
        <v>5379360</v>
      </c>
      <c r="K23" s="6">
        <f t="shared" si="8"/>
        <v>511039.2</v>
      </c>
      <c r="L23" s="6">
        <f t="shared" si="9"/>
        <v>5890399.2000000002</v>
      </c>
      <c r="M23" s="6">
        <v>392245</v>
      </c>
      <c r="N23" s="6">
        <f t="shared" si="10"/>
        <v>37263.275000000001</v>
      </c>
      <c r="O23" s="6">
        <f t="shared" si="11"/>
        <v>429508.27500000002</v>
      </c>
    </row>
    <row r="24" spans="1:15" ht="24.75">
      <c r="A24" s="5" t="s">
        <v>255</v>
      </c>
      <c r="B24" s="5" t="s">
        <v>136</v>
      </c>
      <c r="C24" s="4" t="s">
        <v>137</v>
      </c>
      <c r="D24" s="5" t="s">
        <v>138</v>
      </c>
      <c r="E24" s="5" t="s">
        <v>28</v>
      </c>
      <c r="F24" s="5" t="s">
        <v>124</v>
      </c>
      <c r="G24" s="6">
        <v>145691</v>
      </c>
      <c r="H24" s="6">
        <f t="shared" si="6"/>
        <v>13840.645</v>
      </c>
      <c r="I24" s="6">
        <f t="shared" si="7"/>
        <v>159531.64499999999</v>
      </c>
      <c r="J24" s="6">
        <v>2.2414000000000001</v>
      </c>
      <c r="K24" s="6">
        <f t="shared" si="8"/>
        <v>0.21293300000000001</v>
      </c>
      <c r="L24" s="6">
        <f t="shared" si="9"/>
        <v>2.4543330000000001</v>
      </c>
      <c r="M24" s="6">
        <v>123277</v>
      </c>
      <c r="N24" s="6">
        <f t="shared" si="10"/>
        <v>11711.315000000001</v>
      </c>
      <c r="O24" s="6">
        <f t="shared" si="11"/>
        <v>134988.315</v>
      </c>
    </row>
    <row r="25" spans="1:15" ht="24.75">
      <c r="A25" s="5" t="s">
        <v>256</v>
      </c>
      <c r="B25" s="5" t="s">
        <v>136</v>
      </c>
      <c r="C25" s="4" t="s">
        <v>137</v>
      </c>
      <c r="D25" s="5" t="s">
        <v>140</v>
      </c>
      <c r="E25" s="5" t="s">
        <v>37</v>
      </c>
      <c r="F25" s="5" t="s">
        <v>124</v>
      </c>
      <c r="G25" s="6">
        <v>201726</v>
      </c>
      <c r="H25" s="6">
        <f t="shared" si="6"/>
        <v>19163.97</v>
      </c>
      <c r="I25" s="6">
        <f t="shared" si="7"/>
        <v>220889.97</v>
      </c>
      <c r="J25" s="6">
        <v>627592</v>
      </c>
      <c r="K25" s="6">
        <f t="shared" si="8"/>
        <v>59621.24</v>
      </c>
      <c r="L25" s="6">
        <f t="shared" si="9"/>
        <v>687213.24</v>
      </c>
      <c r="M25" s="6">
        <v>179312</v>
      </c>
      <c r="N25" s="6">
        <f t="shared" si="10"/>
        <v>17034.64</v>
      </c>
      <c r="O25" s="6">
        <f t="shared" si="11"/>
        <v>196346.64</v>
      </c>
    </row>
    <row r="26" spans="1:15" ht="24.75">
      <c r="A26" s="5" t="s">
        <v>257</v>
      </c>
      <c r="B26" s="5" t="s">
        <v>136</v>
      </c>
      <c r="C26" s="4" t="s">
        <v>137</v>
      </c>
      <c r="D26" s="5" t="s">
        <v>140</v>
      </c>
      <c r="E26" s="5" t="s">
        <v>40</v>
      </c>
      <c r="F26" s="5" t="s">
        <v>124</v>
      </c>
      <c r="G26" s="6">
        <v>224140</v>
      </c>
      <c r="H26" s="6">
        <f t="shared" si="6"/>
        <v>21293.3</v>
      </c>
      <c r="I26" s="6">
        <f t="shared" si="7"/>
        <v>245433.3</v>
      </c>
      <c r="J26" s="6">
        <v>851732</v>
      </c>
      <c r="K26" s="6">
        <f t="shared" si="8"/>
        <v>80914.540000000008</v>
      </c>
      <c r="L26" s="6">
        <f t="shared" si="9"/>
        <v>932646.54</v>
      </c>
      <c r="M26" s="6">
        <v>212933</v>
      </c>
      <c r="N26" s="6">
        <f t="shared" si="10"/>
        <v>20228.635000000002</v>
      </c>
      <c r="O26" s="6">
        <f t="shared" si="11"/>
        <v>233161.63500000001</v>
      </c>
    </row>
    <row r="27" spans="1:15" ht="24.75">
      <c r="A27" s="5" t="s">
        <v>258</v>
      </c>
      <c r="B27" s="5" t="s">
        <v>136</v>
      </c>
      <c r="C27" s="4" t="s">
        <v>137</v>
      </c>
      <c r="D27" s="5" t="s">
        <v>140</v>
      </c>
      <c r="E27" s="5" t="s">
        <v>42</v>
      </c>
      <c r="F27" s="5" t="s">
        <v>124</v>
      </c>
      <c r="G27" s="6">
        <v>268968</v>
      </c>
      <c r="H27" s="6">
        <f t="shared" si="6"/>
        <v>25551.96</v>
      </c>
      <c r="I27" s="6">
        <f t="shared" si="7"/>
        <v>294519.96000000002</v>
      </c>
      <c r="J27" s="6">
        <v>1075872</v>
      </c>
      <c r="K27" s="6">
        <f t="shared" si="8"/>
        <v>102207.84</v>
      </c>
      <c r="L27" s="6">
        <f t="shared" si="9"/>
        <v>1178079.8400000001</v>
      </c>
      <c r="M27" s="6">
        <v>235347</v>
      </c>
      <c r="N27" s="6">
        <f t="shared" si="10"/>
        <v>22357.965</v>
      </c>
      <c r="O27" s="6">
        <f t="shared" si="11"/>
        <v>257704.965</v>
      </c>
    </row>
    <row r="28" spans="1:15">
      <c r="A28" s="5" t="s">
        <v>259</v>
      </c>
      <c r="B28" s="5" t="s">
        <v>136</v>
      </c>
      <c r="C28" s="4" t="s">
        <v>122</v>
      </c>
      <c r="D28" s="5" t="s">
        <v>138</v>
      </c>
      <c r="E28" s="5" t="s">
        <v>28</v>
      </c>
      <c r="F28" s="5" t="s">
        <v>124</v>
      </c>
      <c r="G28" s="6">
        <v>190519</v>
      </c>
      <c r="H28" s="6">
        <f t="shared" si="6"/>
        <v>18099.305</v>
      </c>
      <c r="I28" s="6">
        <f t="shared" si="7"/>
        <v>208618.30499999999</v>
      </c>
      <c r="J28" s="6">
        <v>2.2414000000000001</v>
      </c>
      <c r="K28" s="6">
        <f t="shared" si="8"/>
        <v>0.21293300000000001</v>
      </c>
      <c r="L28" s="6">
        <f t="shared" si="9"/>
        <v>2.4543330000000001</v>
      </c>
      <c r="M28" s="6">
        <v>201726</v>
      </c>
      <c r="N28" s="6">
        <f t="shared" si="10"/>
        <v>19163.97</v>
      </c>
      <c r="O28" s="6">
        <f t="shared" si="11"/>
        <v>220889.97</v>
      </c>
    </row>
    <row r="29" spans="1:15">
      <c r="A29" s="5" t="s">
        <v>260</v>
      </c>
      <c r="B29" s="5" t="s">
        <v>136</v>
      </c>
      <c r="C29" s="4" t="s">
        <v>122</v>
      </c>
      <c r="D29" s="5" t="s">
        <v>140</v>
      </c>
      <c r="E29" s="5" t="s">
        <v>37</v>
      </c>
      <c r="F29" s="5" t="s">
        <v>124</v>
      </c>
      <c r="G29" s="6">
        <v>212933</v>
      </c>
      <c r="H29" s="6">
        <f t="shared" si="6"/>
        <v>20228.635000000002</v>
      </c>
      <c r="I29" s="6">
        <f t="shared" si="7"/>
        <v>233161.63500000001</v>
      </c>
      <c r="J29" s="6">
        <v>627592</v>
      </c>
      <c r="K29" s="6">
        <f t="shared" si="8"/>
        <v>59621.24</v>
      </c>
      <c r="L29" s="6">
        <f t="shared" si="9"/>
        <v>687213.24</v>
      </c>
      <c r="M29" s="6">
        <v>224140</v>
      </c>
      <c r="N29" s="6">
        <f t="shared" si="10"/>
        <v>21293.3</v>
      </c>
      <c r="O29" s="6">
        <f t="shared" si="11"/>
        <v>245433.3</v>
      </c>
    </row>
    <row r="30" spans="1:15">
      <c r="A30" s="5" t="s">
        <v>261</v>
      </c>
      <c r="B30" s="5" t="s">
        <v>136</v>
      </c>
      <c r="C30" s="4" t="s">
        <v>122</v>
      </c>
      <c r="D30" s="5" t="s">
        <v>140</v>
      </c>
      <c r="E30" s="5" t="s">
        <v>40</v>
      </c>
      <c r="F30" s="5" t="s">
        <v>124</v>
      </c>
      <c r="G30" s="6">
        <v>235347</v>
      </c>
      <c r="H30" s="6">
        <f t="shared" si="6"/>
        <v>22357.965</v>
      </c>
      <c r="I30" s="6">
        <f t="shared" si="7"/>
        <v>257704.965</v>
      </c>
      <c r="J30" s="6">
        <v>851732</v>
      </c>
      <c r="K30" s="6">
        <f t="shared" si="8"/>
        <v>80914.540000000008</v>
      </c>
      <c r="L30" s="6">
        <f t="shared" si="9"/>
        <v>932646.54</v>
      </c>
      <c r="M30" s="6">
        <v>313796</v>
      </c>
      <c r="N30" s="6">
        <f t="shared" si="10"/>
        <v>29810.62</v>
      </c>
      <c r="O30" s="6">
        <f t="shared" si="11"/>
        <v>343606.62</v>
      </c>
    </row>
    <row r="31" spans="1:15">
      <c r="A31" s="5" t="s">
        <v>262</v>
      </c>
      <c r="B31" s="5" t="s">
        <v>136</v>
      </c>
      <c r="C31" s="4" t="s">
        <v>122</v>
      </c>
      <c r="D31" s="5" t="s">
        <v>140</v>
      </c>
      <c r="E31" s="5" t="s">
        <v>42</v>
      </c>
      <c r="F31" s="5" t="s">
        <v>124</v>
      </c>
      <c r="G31" s="6">
        <v>280175</v>
      </c>
      <c r="H31" s="6">
        <f t="shared" si="6"/>
        <v>26616.625</v>
      </c>
      <c r="I31" s="6">
        <f t="shared" si="7"/>
        <v>306791.625</v>
      </c>
      <c r="J31" s="6">
        <v>1075872</v>
      </c>
      <c r="K31" s="6">
        <f t="shared" si="8"/>
        <v>102207.84</v>
      </c>
      <c r="L31" s="6">
        <f t="shared" si="9"/>
        <v>1178079.8400000001</v>
      </c>
      <c r="M31" s="6">
        <v>392245</v>
      </c>
      <c r="N31" s="6">
        <f t="shared" si="10"/>
        <v>37263.275000000001</v>
      </c>
      <c r="O31" s="6">
        <f t="shared" si="11"/>
        <v>429508.27500000002</v>
      </c>
    </row>
    <row r="32" spans="1:15" ht="24.75">
      <c r="A32" s="5" t="s">
        <v>263</v>
      </c>
      <c r="B32" s="5" t="s">
        <v>148</v>
      </c>
      <c r="C32" s="4" t="s">
        <v>137</v>
      </c>
      <c r="D32" s="5" t="s">
        <v>138</v>
      </c>
      <c r="E32" s="5" t="s">
        <v>28</v>
      </c>
      <c r="F32" s="5" t="s">
        <v>124</v>
      </c>
      <c r="G32" s="6">
        <v>145691</v>
      </c>
      <c r="H32" s="6">
        <f t="shared" si="6"/>
        <v>13840.645</v>
      </c>
      <c r="I32" s="6">
        <f t="shared" si="7"/>
        <v>159531.64499999999</v>
      </c>
      <c r="J32" s="6">
        <v>2.2414000000000001</v>
      </c>
      <c r="K32" s="6">
        <f t="shared" si="8"/>
        <v>0.21293300000000001</v>
      </c>
      <c r="L32" s="6">
        <f t="shared" si="9"/>
        <v>2.4543330000000001</v>
      </c>
      <c r="M32" s="6">
        <v>123277</v>
      </c>
      <c r="N32" s="6">
        <f t="shared" si="10"/>
        <v>11711.315000000001</v>
      </c>
      <c r="O32" s="6">
        <f t="shared" si="11"/>
        <v>134988.315</v>
      </c>
    </row>
    <row r="33" spans="1:17" ht="24.75">
      <c r="A33" s="5" t="s">
        <v>264</v>
      </c>
      <c r="B33" s="5" t="s">
        <v>148</v>
      </c>
      <c r="C33" s="4" t="s">
        <v>137</v>
      </c>
      <c r="D33" s="5" t="s">
        <v>140</v>
      </c>
      <c r="E33" s="5" t="s">
        <v>37</v>
      </c>
      <c r="F33" s="5" t="s">
        <v>124</v>
      </c>
      <c r="G33" s="6">
        <v>201726</v>
      </c>
      <c r="H33" s="6">
        <f t="shared" si="6"/>
        <v>19163.97</v>
      </c>
      <c r="I33" s="6">
        <f t="shared" si="7"/>
        <v>220889.97</v>
      </c>
      <c r="J33" s="6">
        <v>627592</v>
      </c>
      <c r="K33" s="6">
        <f t="shared" si="8"/>
        <v>59621.24</v>
      </c>
      <c r="L33" s="6">
        <f t="shared" si="9"/>
        <v>687213.24</v>
      </c>
      <c r="M33" s="6">
        <v>179312</v>
      </c>
      <c r="N33" s="6">
        <f t="shared" si="10"/>
        <v>17034.64</v>
      </c>
      <c r="O33" s="6">
        <f t="shared" si="11"/>
        <v>196346.64</v>
      </c>
    </row>
    <row r="34" spans="1:17" ht="24.75">
      <c r="A34" s="5" t="s">
        <v>265</v>
      </c>
      <c r="B34" s="5" t="s">
        <v>148</v>
      </c>
      <c r="C34" s="4" t="s">
        <v>137</v>
      </c>
      <c r="D34" s="5" t="s">
        <v>140</v>
      </c>
      <c r="E34" s="5" t="s">
        <v>40</v>
      </c>
      <c r="F34" s="5" t="s">
        <v>124</v>
      </c>
      <c r="G34" s="6">
        <v>224140</v>
      </c>
      <c r="H34" s="6">
        <f t="shared" si="6"/>
        <v>21293.3</v>
      </c>
      <c r="I34" s="6">
        <f t="shared" si="7"/>
        <v>245433.3</v>
      </c>
      <c r="J34" s="6">
        <v>851732</v>
      </c>
      <c r="K34" s="6">
        <f t="shared" si="8"/>
        <v>80914.540000000008</v>
      </c>
      <c r="L34" s="6">
        <f t="shared" si="9"/>
        <v>932646.54</v>
      </c>
      <c r="M34" s="6">
        <v>212933</v>
      </c>
      <c r="N34" s="6">
        <f t="shared" si="10"/>
        <v>20228.635000000002</v>
      </c>
      <c r="O34" s="6">
        <f t="shared" si="11"/>
        <v>233161.63500000001</v>
      </c>
    </row>
    <row r="35" spans="1:17" ht="24.75">
      <c r="A35" s="5" t="s">
        <v>266</v>
      </c>
      <c r="B35" s="5" t="s">
        <v>148</v>
      </c>
      <c r="C35" s="4" t="s">
        <v>137</v>
      </c>
      <c r="D35" s="5" t="s">
        <v>140</v>
      </c>
      <c r="E35" s="5" t="s">
        <v>42</v>
      </c>
      <c r="F35" s="5" t="s">
        <v>124</v>
      </c>
      <c r="G35" s="6">
        <v>268968</v>
      </c>
      <c r="H35" s="6">
        <f t="shared" si="6"/>
        <v>25551.96</v>
      </c>
      <c r="I35" s="6">
        <f t="shared" si="7"/>
        <v>294519.96000000002</v>
      </c>
      <c r="J35" s="6">
        <v>1075872</v>
      </c>
      <c r="K35" s="6">
        <f t="shared" si="8"/>
        <v>102207.84</v>
      </c>
      <c r="L35" s="6">
        <f t="shared" si="9"/>
        <v>1178079.8400000001</v>
      </c>
      <c r="M35" s="6">
        <v>235347</v>
      </c>
      <c r="N35" s="6">
        <f t="shared" si="10"/>
        <v>22357.965</v>
      </c>
      <c r="O35" s="6">
        <f t="shared" si="11"/>
        <v>257704.965</v>
      </c>
    </row>
    <row r="36" spans="1:17">
      <c r="A36" s="5" t="s">
        <v>267</v>
      </c>
      <c r="B36" s="5" t="s">
        <v>148</v>
      </c>
      <c r="C36" s="4" t="s">
        <v>122</v>
      </c>
      <c r="D36" s="5" t="s">
        <v>138</v>
      </c>
      <c r="E36" s="5" t="s">
        <v>28</v>
      </c>
      <c r="F36" s="5" t="s">
        <v>124</v>
      </c>
      <c r="G36" s="6">
        <v>145691</v>
      </c>
      <c r="H36" s="6">
        <f t="shared" si="6"/>
        <v>13840.645</v>
      </c>
      <c r="I36" s="6">
        <f t="shared" si="7"/>
        <v>159531.64499999999</v>
      </c>
      <c r="J36" s="6">
        <v>2.2414000000000001</v>
      </c>
      <c r="K36" s="6">
        <f t="shared" si="8"/>
        <v>0.21293300000000001</v>
      </c>
      <c r="L36" s="6">
        <f t="shared" si="9"/>
        <v>2.4543330000000001</v>
      </c>
      <c r="M36" s="6">
        <v>201726</v>
      </c>
      <c r="N36" s="6">
        <f t="shared" si="10"/>
        <v>19163.97</v>
      </c>
      <c r="O36" s="6">
        <f t="shared" si="11"/>
        <v>220889.97</v>
      </c>
    </row>
    <row r="37" spans="1:17">
      <c r="A37" s="5" t="s">
        <v>268</v>
      </c>
      <c r="B37" s="5" t="s">
        <v>148</v>
      </c>
      <c r="C37" s="4" t="s">
        <v>122</v>
      </c>
      <c r="D37" s="5" t="s">
        <v>140</v>
      </c>
      <c r="E37" s="5" t="s">
        <v>37</v>
      </c>
      <c r="F37" s="5" t="s">
        <v>124</v>
      </c>
      <c r="G37" s="6">
        <v>201726</v>
      </c>
      <c r="H37" s="6">
        <f t="shared" si="6"/>
        <v>19163.97</v>
      </c>
      <c r="I37" s="6">
        <f t="shared" si="7"/>
        <v>220889.97</v>
      </c>
      <c r="J37" s="6">
        <v>627592</v>
      </c>
      <c r="K37" s="6">
        <f t="shared" si="8"/>
        <v>59621.24</v>
      </c>
      <c r="L37" s="6">
        <f t="shared" si="9"/>
        <v>687213.24</v>
      </c>
      <c r="M37" s="6">
        <v>224140</v>
      </c>
      <c r="N37" s="6">
        <f t="shared" si="10"/>
        <v>21293.3</v>
      </c>
      <c r="O37" s="6">
        <f t="shared" si="11"/>
        <v>245433.3</v>
      </c>
    </row>
    <row r="38" spans="1:17">
      <c r="A38" s="5" t="s">
        <v>269</v>
      </c>
      <c r="B38" s="5" t="s">
        <v>148</v>
      </c>
      <c r="C38" s="4" t="s">
        <v>122</v>
      </c>
      <c r="D38" s="5" t="s">
        <v>140</v>
      </c>
      <c r="E38" s="5" t="s">
        <v>40</v>
      </c>
      <c r="F38" s="5" t="s">
        <v>124</v>
      </c>
      <c r="G38" s="6">
        <v>224140</v>
      </c>
      <c r="H38" s="6">
        <f t="shared" si="6"/>
        <v>21293.3</v>
      </c>
      <c r="I38" s="6">
        <f t="shared" si="7"/>
        <v>245433.3</v>
      </c>
      <c r="J38" s="6">
        <v>851732</v>
      </c>
      <c r="K38" s="6">
        <f t="shared" si="8"/>
        <v>80914.540000000008</v>
      </c>
      <c r="L38" s="6">
        <f t="shared" si="9"/>
        <v>932646.54</v>
      </c>
      <c r="M38" s="6">
        <v>313796</v>
      </c>
      <c r="N38" s="6">
        <f t="shared" si="10"/>
        <v>29810.62</v>
      </c>
      <c r="O38" s="6">
        <f t="shared" si="11"/>
        <v>343606.62</v>
      </c>
    </row>
    <row r="39" spans="1:17">
      <c r="A39" s="5" t="s">
        <v>270</v>
      </c>
      <c r="B39" s="5" t="s">
        <v>148</v>
      </c>
      <c r="C39" s="4" t="s">
        <v>122</v>
      </c>
      <c r="D39" s="5" t="s">
        <v>140</v>
      </c>
      <c r="E39" s="5" t="s">
        <v>42</v>
      </c>
      <c r="F39" s="5" t="s">
        <v>124</v>
      </c>
      <c r="G39" s="6">
        <v>268968</v>
      </c>
      <c r="H39" s="6">
        <f t="shared" si="6"/>
        <v>25551.96</v>
      </c>
      <c r="I39" s="6">
        <f t="shared" si="7"/>
        <v>294519.96000000002</v>
      </c>
      <c r="J39" s="6">
        <v>1075872</v>
      </c>
      <c r="K39" s="6">
        <f t="shared" si="8"/>
        <v>102207.84</v>
      </c>
      <c r="L39" s="6">
        <f t="shared" si="9"/>
        <v>1178079.8400000001</v>
      </c>
      <c r="M39" s="6">
        <v>392245</v>
      </c>
      <c r="N39" s="6">
        <f t="shared" si="10"/>
        <v>37263.275000000001</v>
      </c>
      <c r="O39" s="6">
        <f t="shared" si="11"/>
        <v>429508.27500000002</v>
      </c>
    </row>
    <row r="40" spans="1:17" ht="24.75">
      <c r="A40" s="5" t="s">
        <v>271</v>
      </c>
      <c r="B40" s="5" t="s">
        <v>157</v>
      </c>
      <c r="C40" s="4" t="s">
        <v>137</v>
      </c>
      <c r="D40" s="5" t="s">
        <v>138</v>
      </c>
      <c r="E40" s="5" t="s">
        <v>28</v>
      </c>
      <c r="F40" s="5" t="s">
        <v>124</v>
      </c>
      <c r="G40" s="6">
        <v>145691</v>
      </c>
      <c r="H40" s="6">
        <f t="shared" si="6"/>
        <v>13840.645</v>
      </c>
      <c r="I40" s="6">
        <f t="shared" si="7"/>
        <v>159531.64499999999</v>
      </c>
      <c r="J40" s="6">
        <v>2.2414000000000001</v>
      </c>
      <c r="K40" s="6">
        <f t="shared" si="8"/>
        <v>0.21293300000000001</v>
      </c>
      <c r="L40" s="6">
        <f t="shared" si="9"/>
        <v>2.4543330000000001</v>
      </c>
      <c r="M40" s="6">
        <v>123277</v>
      </c>
      <c r="N40" s="6">
        <f t="shared" si="10"/>
        <v>11711.315000000001</v>
      </c>
      <c r="O40" s="6">
        <f t="shared" si="11"/>
        <v>134988.315</v>
      </c>
    </row>
    <row r="41" spans="1:17" ht="24.75">
      <c r="A41" s="5" t="s">
        <v>272</v>
      </c>
      <c r="B41" s="5" t="s">
        <v>157</v>
      </c>
      <c r="C41" s="4" t="s">
        <v>137</v>
      </c>
      <c r="D41" s="5" t="s">
        <v>140</v>
      </c>
      <c r="E41" s="5" t="s">
        <v>37</v>
      </c>
      <c r="F41" s="5" t="s">
        <v>124</v>
      </c>
      <c r="G41" s="6">
        <v>201726</v>
      </c>
      <c r="H41" s="6">
        <f t="shared" si="6"/>
        <v>19163.97</v>
      </c>
      <c r="I41" s="6">
        <f t="shared" si="7"/>
        <v>220889.97</v>
      </c>
      <c r="J41" s="6">
        <v>627592</v>
      </c>
      <c r="K41" s="6">
        <f t="shared" si="8"/>
        <v>59621.24</v>
      </c>
      <c r="L41" s="6">
        <f t="shared" si="9"/>
        <v>687213.24</v>
      </c>
      <c r="M41" s="6">
        <v>179312</v>
      </c>
      <c r="N41" s="6">
        <f t="shared" si="10"/>
        <v>17034.64</v>
      </c>
      <c r="O41" s="6">
        <f t="shared" si="11"/>
        <v>196346.64</v>
      </c>
    </row>
    <row r="42" spans="1:17" ht="24.75">
      <c r="A42" s="5" t="s">
        <v>273</v>
      </c>
      <c r="B42" s="5" t="s">
        <v>157</v>
      </c>
      <c r="C42" s="4" t="s">
        <v>137</v>
      </c>
      <c r="D42" s="5" t="s">
        <v>140</v>
      </c>
      <c r="E42" s="5" t="s">
        <v>40</v>
      </c>
      <c r="F42" s="5" t="s">
        <v>124</v>
      </c>
      <c r="G42" s="6">
        <v>224140</v>
      </c>
      <c r="H42" s="6">
        <f t="shared" si="6"/>
        <v>21293.3</v>
      </c>
      <c r="I42" s="6">
        <f t="shared" si="7"/>
        <v>245433.3</v>
      </c>
      <c r="J42" s="6">
        <v>851732</v>
      </c>
      <c r="K42" s="6">
        <f t="shared" si="8"/>
        <v>80914.540000000008</v>
      </c>
      <c r="L42" s="6">
        <f t="shared" si="9"/>
        <v>932646.54</v>
      </c>
      <c r="M42" s="6">
        <v>212933</v>
      </c>
      <c r="N42" s="6">
        <f t="shared" si="10"/>
        <v>20228.635000000002</v>
      </c>
      <c r="O42" s="6">
        <f t="shared" si="11"/>
        <v>233161.63500000001</v>
      </c>
    </row>
    <row r="43" spans="1:17" ht="24.75">
      <c r="A43" s="5" t="s">
        <v>274</v>
      </c>
      <c r="B43" s="5" t="s">
        <v>157</v>
      </c>
      <c r="C43" s="4" t="s">
        <v>137</v>
      </c>
      <c r="D43" s="5" t="s">
        <v>140</v>
      </c>
      <c r="E43" s="5" t="s">
        <v>42</v>
      </c>
      <c r="F43" s="5" t="s">
        <v>124</v>
      </c>
      <c r="G43" s="6">
        <v>268968</v>
      </c>
      <c r="H43" s="6">
        <f t="shared" si="6"/>
        <v>25551.96</v>
      </c>
      <c r="I43" s="6">
        <f t="shared" si="7"/>
        <v>294519.96000000002</v>
      </c>
      <c r="J43" s="6">
        <v>1075872</v>
      </c>
      <c r="K43" s="6">
        <f t="shared" si="8"/>
        <v>102207.84</v>
      </c>
      <c r="L43" s="6">
        <f t="shared" si="9"/>
        <v>1178079.8400000001</v>
      </c>
      <c r="M43" s="6">
        <v>235347</v>
      </c>
      <c r="N43" s="6">
        <f t="shared" si="10"/>
        <v>22357.965</v>
      </c>
      <c r="O43" s="6">
        <f t="shared" si="11"/>
        <v>257704.965</v>
      </c>
    </row>
    <row r="44" spans="1:17">
      <c r="A44" s="5" t="s">
        <v>275</v>
      </c>
      <c r="B44" s="5" t="s">
        <v>157</v>
      </c>
      <c r="C44" s="4" t="s">
        <v>122</v>
      </c>
      <c r="D44" s="5" t="s">
        <v>138</v>
      </c>
      <c r="E44" s="5" t="s">
        <v>28</v>
      </c>
      <c r="F44" s="5" t="s">
        <v>124</v>
      </c>
      <c r="G44" s="6">
        <v>145691</v>
      </c>
      <c r="H44" s="6">
        <f t="shared" si="6"/>
        <v>13840.645</v>
      </c>
      <c r="I44" s="6">
        <f t="shared" si="7"/>
        <v>159531.64499999999</v>
      </c>
      <c r="J44" s="6">
        <v>2.2414000000000001</v>
      </c>
      <c r="K44" s="6">
        <f t="shared" si="8"/>
        <v>0.21293300000000001</v>
      </c>
      <c r="L44" s="6">
        <f t="shared" si="9"/>
        <v>2.4543330000000001</v>
      </c>
      <c r="M44" s="6">
        <v>201726</v>
      </c>
      <c r="N44" s="6">
        <f t="shared" si="10"/>
        <v>19163.97</v>
      </c>
      <c r="O44" s="6">
        <f t="shared" si="11"/>
        <v>220889.97</v>
      </c>
    </row>
    <row r="45" spans="1:17">
      <c r="A45" s="5" t="s">
        <v>276</v>
      </c>
      <c r="B45" s="5" t="s">
        <v>157</v>
      </c>
      <c r="C45" s="4" t="s">
        <v>122</v>
      </c>
      <c r="D45" s="5" t="s">
        <v>140</v>
      </c>
      <c r="E45" s="5" t="s">
        <v>37</v>
      </c>
      <c r="F45" s="5" t="s">
        <v>124</v>
      </c>
      <c r="G45" s="6">
        <v>201726</v>
      </c>
      <c r="H45" s="6">
        <f t="shared" si="6"/>
        <v>19163.97</v>
      </c>
      <c r="I45" s="6">
        <f t="shared" si="7"/>
        <v>220889.97</v>
      </c>
      <c r="J45" s="6">
        <v>627592</v>
      </c>
      <c r="K45" s="6">
        <f t="shared" si="8"/>
        <v>59621.24</v>
      </c>
      <c r="L45" s="6">
        <f t="shared" si="9"/>
        <v>687213.24</v>
      </c>
      <c r="M45" s="6">
        <v>224140</v>
      </c>
      <c r="N45" s="6">
        <f t="shared" si="10"/>
        <v>21293.3</v>
      </c>
      <c r="O45" s="6">
        <f t="shared" si="11"/>
        <v>245433.3</v>
      </c>
    </row>
    <row r="46" spans="1:17">
      <c r="A46" s="5" t="s">
        <v>277</v>
      </c>
      <c r="B46" s="5" t="s">
        <v>157</v>
      </c>
      <c r="C46" s="4" t="s">
        <v>122</v>
      </c>
      <c r="D46" s="5" t="s">
        <v>140</v>
      </c>
      <c r="E46" s="5" t="s">
        <v>40</v>
      </c>
      <c r="F46" s="5" t="s">
        <v>124</v>
      </c>
      <c r="G46" s="6">
        <v>224140</v>
      </c>
      <c r="H46" s="6">
        <f t="shared" si="6"/>
        <v>21293.3</v>
      </c>
      <c r="I46" s="6">
        <f t="shared" si="7"/>
        <v>245433.3</v>
      </c>
      <c r="J46" s="6">
        <v>851732</v>
      </c>
      <c r="K46" s="6">
        <f t="shared" si="8"/>
        <v>80914.540000000008</v>
      </c>
      <c r="L46" s="6">
        <f t="shared" si="9"/>
        <v>932646.54</v>
      </c>
      <c r="M46" s="6">
        <v>313796</v>
      </c>
      <c r="N46" s="6">
        <f t="shared" si="10"/>
        <v>29810.62</v>
      </c>
      <c r="O46" s="6">
        <f t="shared" si="11"/>
        <v>343606.62</v>
      </c>
    </row>
    <row r="47" spans="1:17">
      <c r="A47" s="5" t="s">
        <v>278</v>
      </c>
      <c r="B47" s="5" t="s">
        <v>157</v>
      </c>
      <c r="C47" s="4" t="s">
        <v>122</v>
      </c>
      <c r="D47" s="5" t="s">
        <v>140</v>
      </c>
      <c r="E47" s="5" t="s">
        <v>42</v>
      </c>
      <c r="F47" s="5" t="s">
        <v>124</v>
      </c>
      <c r="G47" s="6">
        <v>268968</v>
      </c>
      <c r="H47" s="6">
        <f t="shared" si="6"/>
        <v>25551.96</v>
      </c>
      <c r="I47" s="6">
        <f t="shared" si="7"/>
        <v>294519.96000000002</v>
      </c>
      <c r="J47" s="6">
        <v>1075872</v>
      </c>
      <c r="K47" s="6">
        <f t="shared" si="8"/>
        <v>102207.84</v>
      </c>
      <c r="L47" s="6">
        <f t="shared" si="9"/>
        <v>1178079.8400000001</v>
      </c>
      <c r="M47" s="6">
        <v>392245</v>
      </c>
      <c r="N47" s="6">
        <f t="shared" si="10"/>
        <v>37263.275000000001</v>
      </c>
      <c r="O47" s="6">
        <f t="shared" si="11"/>
        <v>429508.27500000002</v>
      </c>
    </row>
    <row r="48" spans="1:17">
      <c r="A48" s="3"/>
      <c r="B48" s="3"/>
      <c r="C48" s="4"/>
      <c r="D48" s="3"/>
      <c r="E48" s="3"/>
      <c r="F48" s="3"/>
      <c r="G48" s="3"/>
      <c r="H48" s="3"/>
      <c r="I48" s="3"/>
      <c r="J48" s="6"/>
      <c r="K48" s="6"/>
      <c r="L48" s="6"/>
      <c r="M48" s="6"/>
      <c r="N48" s="6"/>
      <c r="O48" s="6"/>
      <c r="P48" s="6"/>
      <c r="Q48" s="6"/>
    </row>
    <row r="49" spans="1:17">
      <c r="A49" s="3"/>
      <c r="B49" s="3"/>
      <c r="C49" s="4"/>
      <c r="D49" s="3"/>
      <c r="E49" s="3"/>
      <c r="F49" s="3"/>
      <c r="G49" s="3"/>
      <c r="H49" s="3"/>
      <c r="I49" s="3"/>
      <c r="J49" s="6"/>
      <c r="K49" s="6"/>
      <c r="L49" s="6"/>
      <c r="M49" s="6"/>
      <c r="N49" s="6"/>
      <c r="O49" s="6"/>
      <c r="P49" s="6"/>
      <c r="Q49" s="6"/>
    </row>
    <row r="50" spans="1:17">
      <c r="A50" s="5"/>
      <c r="B50" s="5"/>
      <c r="C50" s="4"/>
      <c r="D50" s="5"/>
      <c r="E50" s="5"/>
      <c r="F50" s="5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</row>
    <row r="51" spans="1:17">
      <c r="A51" s="5"/>
      <c r="B51" s="5"/>
      <c r="C51" s="4"/>
      <c r="D51" s="5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</row>
    <row r="52" spans="1:17">
      <c r="A52" s="5"/>
      <c r="B52" s="5"/>
      <c r="C52" s="4"/>
      <c r="D52" s="5"/>
      <c r="E52" s="5"/>
      <c r="F52" s="5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</row>
    <row r="53" spans="1:17">
      <c r="A53" s="5"/>
      <c r="B53" s="5"/>
      <c r="C53" s="4"/>
      <c r="D53" s="5"/>
      <c r="E53" s="5"/>
      <c r="F53" s="5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</row>
    <row r="54" spans="1:17">
      <c r="A54" s="5"/>
      <c r="B54" s="5"/>
      <c r="C54" s="4"/>
      <c r="D54" s="5"/>
      <c r="E54" s="5"/>
      <c r="F54" s="5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</row>
    <row r="55" spans="1:17">
      <c r="A55" s="5"/>
      <c r="B55" s="5"/>
      <c r="C55" s="4"/>
      <c r="D55" s="5"/>
      <c r="E55" s="5"/>
      <c r="F55" s="5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</row>
    <row r="56" spans="1:17">
      <c r="A56" s="5"/>
      <c r="B56" s="5"/>
      <c r="C56" s="4"/>
      <c r="D56" s="5"/>
      <c r="E56" s="5"/>
      <c r="F56" s="5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</row>
    <row r="57" spans="1:17">
      <c r="A57" s="5"/>
      <c r="B57" s="5"/>
      <c r="C57" s="4"/>
      <c r="D57" s="5"/>
      <c r="E57" s="5"/>
      <c r="F57" s="5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</row>
    <row r="58" spans="1:17">
      <c r="A58" s="5"/>
      <c r="B58" s="5"/>
      <c r="C58" s="4"/>
      <c r="D58" s="5"/>
      <c r="E58" s="5"/>
      <c r="F58" s="5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</row>
    <row r="59" spans="1:17">
      <c r="A59" s="5"/>
      <c r="B59" s="5"/>
      <c r="C59" s="4"/>
      <c r="D59" s="5"/>
      <c r="E59" s="5"/>
      <c r="F59" s="5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</row>
    <row r="60" spans="1:17">
      <c r="A60" s="5"/>
      <c r="B60" s="5"/>
      <c r="C60" s="4"/>
      <c r="D60" s="5"/>
      <c r="E60" s="5"/>
      <c r="F60" s="5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</row>
    <row r="61" spans="1:17">
      <c r="A61" s="5"/>
      <c r="B61" s="5"/>
      <c r="C61" s="4"/>
      <c r="D61" s="5"/>
      <c r="E61" s="5"/>
      <c r="F61" s="5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</row>
    <row r="62" spans="1:17">
      <c r="A62" s="5"/>
      <c r="B62" s="5"/>
      <c r="C62" s="4"/>
      <c r="D62" s="5"/>
      <c r="E62" s="5"/>
      <c r="F62" s="5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</row>
    <row r="63" spans="1:17">
      <c r="A63" s="5"/>
      <c r="B63" s="5"/>
      <c r="C63" s="4"/>
      <c r="D63" s="5"/>
      <c r="E63" s="5"/>
      <c r="F63" s="5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</row>
    <row r="64" spans="1:17">
      <c r="A64" s="5"/>
      <c r="B64" s="5"/>
      <c r="C64" s="4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</row>
    <row r="65" spans="1:17">
      <c r="A65" s="5"/>
      <c r="B65" s="5"/>
      <c r="C65" s="4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</row>
    <row r="66" spans="1:17">
      <c r="A66" s="5"/>
      <c r="B66" s="5"/>
      <c r="C66" s="4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</row>
    <row r="67" spans="1:17">
      <c r="A67" s="5"/>
      <c r="B67" s="5"/>
      <c r="C67" s="4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</row>
    <row r="68" spans="1:17">
      <c r="A68" s="5"/>
      <c r="B68" s="5"/>
      <c r="C68" s="4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</row>
    <row r="69" spans="1:17">
      <c r="A69" s="5"/>
      <c r="B69" s="5"/>
      <c r="C69" s="4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</row>
    <row r="70" spans="1:17">
      <c r="A70" s="5"/>
      <c r="B70" s="5"/>
      <c r="C70" s="4"/>
      <c r="D70" s="5"/>
      <c r="E70" s="5"/>
      <c r="F70" s="5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</row>
    <row r="71" spans="1:17">
      <c r="A71" s="5"/>
      <c r="B71" s="5"/>
      <c r="C71" s="4"/>
      <c r="D71" s="5"/>
      <c r="E71" s="5"/>
      <c r="F71" s="5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</row>
    <row r="72" spans="1:17">
      <c r="A72" s="5"/>
      <c r="B72" s="5"/>
      <c r="C72" s="4"/>
      <c r="D72" s="5"/>
      <c r="E72" s="5"/>
      <c r="F72" s="5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</row>
    <row r="73" spans="1:17">
      <c r="A73" s="5"/>
      <c r="B73" s="5"/>
      <c r="C73" s="4"/>
      <c r="D73" s="5"/>
      <c r="E73" s="5"/>
      <c r="F73" s="5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</row>
    <row r="74" spans="1:17">
      <c r="A74" s="5"/>
      <c r="B74" s="5"/>
      <c r="C74" s="4"/>
      <c r="D74" s="5"/>
      <c r="E74" s="5"/>
      <c r="F74" s="5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</row>
    <row r="75" spans="1:17">
      <c r="A75" s="5"/>
      <c r="B75" s="5"/>
      <c r="C75" s="4"/>
      <c r="D75" s="5"/>
      <c r="E75" s="5"/>
      <c r="F75" s="5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</row>
    <row r="76" spans="1:17">
      <c r="A76" s="5"/>
      <c r="B76" s="5"/>
      <c r="C76" s="4"/>
      <c r="D76" s="5"/>
      <c r="E76" s="5"/>
      <c r="F76" s="5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</row>
    <row r="77" spans="1:17">
      <c r="A77" s="5"/>
      <c r="B77" s="5"/>
      <c r="C77" s="4"/>
      <c r="D77" s="5"/>
      <c r="E77" s="5"/>
      <c r="F77" s="5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</row>
    <row r="78" spans="1:17">
      <c r="A78" s="5"/>
      <c r="B78" s="5"/>
      <c r="C78" s="4"/>
      <c r="D78" s="5"/>
      <c r="E78" s="5"/>
      <c r="F78" s="5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</row>
    <row r="79" spans="1:17">
      <c r="A79" s="5"/>
      <c r="B79" s="5"/>
      <c r="C79" s="4"/>
      <c r="D79" s="5"/>
      <c r="E79" s="5"/>
      <c r="F79" s="5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</row>
    <row r="80" spans="1:17">
      <c r="A80" s="5"/>
      <c r="B80" s="5"/>
      <c r="C80" s="4"/>
      <c r="D80" s="5"/>
      <c r="E80" s="5"/>
      <c r="F80" s="5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</row>
    <row r="81" spans="1:17">
      <c r="A81" s="5"/>
      <c r="B81" s="5"/>
      <c r="C81" s="4"/>
      <c r="D81" s="5"/>
      <c r="E81" s="5"/>
      <c r="F81" s="5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</row>
    <row r="82" spans="1:17">
      <c r="A82" s="5"/>
      <c r="B82" s="5"/>
      <c r="C82" s="4"/>
      <c r="D82" s="5"/>
      <c r="E82" s="5"/>
      <c r="F82" s="5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</row>
    <row r="83" spans="1:17">
      <c r="A83" s="5"/>
      <c r="B83" s="5"/>
      <c r="C83" s="4"/>
      <c r="D83" s="5"/>
      <c r="E83" s="5"/>
      <c r="F83" s="5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</row>
    <row r="84" spans="1:17">
      <c r="A84" s="5"/>
      <c r="B84" s="5"/>
      <c r="C84" s="4"/>
      <c r="D84" s="5"/>
      <c r="E84" s="5"/>
      <c r="F84" s="5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</row>
    <row r="85" spans="1:17">
      <c r="A85" s="5"/>
      <c r="B85" s="5"/>
      <c r="C85" s="4"/>
      <c r="D85" s="5"/>
      <c r="E85" s="5"/>
      <c r="F85" s="5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</row>
    <row r="86" spans="1:17">
      <c r="A86" s="5"/>
      <c r="B86" s="5"/>
      <c r="C86" s="4"/>
      <c r="D86" s="5"/>
      <c r="E86" s="5"/>
      <c r="F86" s="5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</row>
    <row r="87" spans="1:17">
      <c r="A87" s="5"/>
      <c r="B87" s="5"/>
      <c r="C87" s="4"/>
      <c r="D87" s="5"/>
      <c r="E87" s="5"/>
      <c r="F87" s="5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</row>
    <row r="88" spans="1:17">
      <c r="A88" s="5"/>
      <c r="B88" s="5"/>
      <c r="C88" s="4"/>
      <c r="D88" s="5"/>
      <c r="E88" s="5"/>
      <c r="F88" s="5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</row>
    <row r="89" spans="1:17">
      <c r="A89" s="5"/>
      <c r="B89" s="5"/>
      <c r="C89" s="4"/>
      <c r="D89" s="5"/>
      <c r="E89" s="5"/>
      <c r="F89" s="5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</row>
    <row r="90" spans="1:17">
      <c r="A90" s="5"/>
      <c r="B90" s="5"/>
      <c r="C90" s="4"/>
      <c r="D90" s="5"/>
      <c r="E90" s="5"/>
      <c r="F90" s="5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</row>
    <row r="91" spans="1:17">
      <c r="A91" s="5"/>
      <c r="B91" s="5"/>
      <c r="C91" s="4"/>
      <c r="D91" s="5"/>
      <c r="E91" s="5"/>
      <c r="F91" s="5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</row>
    <row r="92" spans="1:17">
      <c r="A92" s="5"/>
      <c r="B92" s="5"/>
      <c r="C92" s="4"/>
      <c r="D92" s="5"/>
      <c r="E92" s="5"/>
      <c r="F92" s="5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</row>
    <row r="93" spans="1:17">
      <c r="A93" s="5"/>
      <c r="B93" s="5"/>
      <c r="C93" s="4"/>
      <c r="D93" s="5"/>
      <c r="E93" s="5"/>
      <c r="F93" s="5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</row>
    <row r="94" spans="1:17">
      <c r="A94" s="5"/>
      <c r="B94" s="5"/>
      <c r="C94" s="4"/>
      <c r="D94" s="5"/>
      <c r="E94" s="5"/>
      <c r="F94" s="5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</row>
    <row r="95" spans="1:17">
      <c r="A95" s="5"/>
      <c r="B95" s="5"/>
      <c r="C95" s="4"/>
      <c r="D95" s="5"/>
      <c r="E95" s="5"/>
      <c r="F95" s="5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</row>
    <row r="96" spans="1:17">
      <c r="A96" s="5"/>
      <c r="B96" s="5"/>
      <c r="C96" s="4"/>
      <c r="D96" s="5"/>
      <c r="E96" s="5"/>
      <c r="F96" s="5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</row>
    <row r="97" spans="1:17">
      <c r="A97" s="5"/>
      <c r="B97" s="5"/>
      <c r="C97" s="4"/>
      <c r="D97" s="5"/>
      <c r="E97" s="5"/>
      <c r="F97" s="5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</row>
    <row r="98" spans="1:17">
      <c r="A98" s="5"/>
      <c r="B98" s="5"/>
      <c r="C98" s="4"/>
      <c r="D98" s="5"/>
      <c r="E98" s="5"/>
      <c r="F98" s="5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</row>
    <row r="99" spans="1:17">
      <c r="A99" s="5"/>
      <c r="B99" s="5"/>
      <c r="C99" s="4"/>
      <c r="D99" s="5"/>
      <c r="E99" s="5"/>
      <c r="F99" s="5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</row>
    <row r="100" spans="1:17">
      <c r="A100" s="5"/>
      <c r="B100" s="5"/>
      <c r="C100" s="4"/>
      <c r="D100" s="5"/>
      <c r="E100" s="5"/>
      <c r="F100" s="5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</row>
    <row r="101" spans="1:17">
      <c r="A101" s="3"/>
      <c r="B101" s="3"/>
      <c r="C101" s="4"/>
      <c r="D101" s="3"/>
      <c r="E101" s="3"/>
      <c r="F101" s="3"/>
      <c r="G101" s="3"/>
      <c r="H101" s="3"/>
      <c r="I101" s="3"/>
      <c r="J101" s="16"/>
      <c r="K101" s="16"/>
      <c r="L101" s="16"/>
      <c r="M101" s="16"/>
      <c r="N101" s="16"/>
      <c r="O101" s="16"/>
      <c r="P101" s="16"/>
      <c r="Q101" s="16"/>
    </row>
    <row r="102" spans="1:17">
      <c r="A102" s="3"/>
      <c r="B102" s="3"/>
      <c r="C102" s="4"/>
      <c r="D102" s="3"/>
      <c r="E102" s="3"/>
      <c r="F102" s="3"/>
      <c r="G102" s="3"/>
      <c r="H102" s="3"/>
      <c r="I102" s="3"/>
      <c r="J102" s="16"/>
      <c r="K102" s="16"/>
      <c r="L102" s="16"/>
      <c r="M102" s="16"/>
      <c r="N102" s="16"/>
      <c r="O102" s="16"/>
      <c r="P102" s="16"/>
      <c r="Q102" s="16"/>
    </row>
    <row r="103" spans="1:17">
      <c r="A103" s="3"/>
      <c r="B103" s="3"/>
      <c r="C103" s="4"/>
      <c r="D103" s="3"/>
      <c r="E103" s="3"/>
      <c r="F103" s="3"/>
      <c r="G103" s="3"/>
      <c r="H103" s="3"/>
      <c r="I103" s="3"/>
      <c r="J103" s="16"/>
      <c r="K103" s="16"/>
      <c r="L103" s="16"/>
      <c r="M103" s="16"/>
      <c r="N103" s="16"/>
      <c r="O103" s="16"/>
      <c r="P103" s="16"/>
      <c r="Q103" s="16"/>
    </row>
    <row r="104" spans="1:17">
      <c r="A104" s="21"/>
      <c r="B104" s="21"/>
      <c r="C104" s="22"/>
      <c r="D104" s="21"/>
      <c r="E104" s="21"/>
      <c r="F104" s="21"/>
      <c r="G104" s="21"/>
      <c r="H104" s="21"/>
      <c r="I104" s="21"/>
      <c r="J104" s="19"/>
      <c r="K104" s="19"/>
      <c r="L104" s="19"/>
      <c r="M104" s="19"/>
      <c r="N104" s="19"/>
      <c r="O104" s="19"/>
      <c r="P104" s="19"/>
      <c r="Q104" s="19"/>
    </row>
    <row r="105" spans="1:17">
      <c r="A105" s="5"/>
      <c r="B105" s="5"/>
      <c r="C105" s="4"/>
      <c r="D105" s="5"/>
      <c r="E105" s="5"/>
      <c r="F105" s="5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</row>
    <row r="106" spans="1:17">
      <c r="A106" s="5"/>
      <c r="B106" s="5"/>
      <c r="C106" s="4"/>
      <c r="D106" s="5"/>
      <c r="E106" s="5"/>
      <c r="F106" s="5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</row>
    <row r="107" spans="1:17">
      <c r="A107" s="5"/>
      <c r="B107" s="5"/>
      <c r="C107" s="4"/>
      <c r="D107" s="5"/>
      <c r="E107" s="5"/>
      <c r="F107" s="5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</row>
    <row r="108" spans="1:17">
      <c r="A108" s="5"/>
      <c r="B108" s="5"/>
      <c r="C108" s="4"/>
      <c r="D108" s="5"/>
      <c r="E108" s="5"/>
      <c r="F108" s="5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</row>
    <row r="109" spans="1:17">
      <c r="A109" s="5"/>
      <c r="B109" s="5"/>
      <c r="C109" s="4"/>
      <c r="D109" s="5"/>
      <c r="E109" s="5"/>
      <c r="F109" s="5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</row>
    <row r="110" spans="1:17">
      <c r="A110" s="5"/>
      <c r="B110" s="5"/>
      <c r="C110" s="4"/>
      <c r="D110" s="5"/>
      <c r="E110" s="5"/>
      <c r="F110" s="5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</row>
    <row r="111" spans="1:17">
      <c r="A111" s="5"/>
      <c r="B111" s="5"/>
      <c r="C111" s="4"/>
      <c r="D111" s="5"/>
      <c r="E111" s="5"/>
      <c r="F111" s="5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</row>
    <row r="112" spans="1:17">
      <c r="A112" s="5"/>
      <c r="B112" s="5"/>
      <c r="C112" s="4"/>
      <c r="D112" s="5"/>
      <c r="E112" s="5"/>
      <c r="F112" s="5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</row>
    <row r="113" spans="1:17">
      <c r="A113" s="5"/>
      <c r="B113" s="5"/>
      <c r="C113" s="4"/>
      <c r="D113" s="5"/>
      <c r="E113" s="5"/>
      <c r="F113" s="5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</row>
    <row r="114" spans="1:17">
      <c r="A114" s="5"/>
      <c r="B114" s="5"/>
      <c r="C114" s="4"/>
      <c r="D114" s="5"/>
      <c r="E114" s="5"/>
      <c r="F114" s="5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</row>
    <row r="115" spans="1:17">
      <c r="A115" s="5"/>
      <c r="B115" s="5"/>
      <c r="C115" s="4"/>
      <c r="D115" s="5"/>
      <c r="E115" s="5"/>
      <c r="F115" s="5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</row>
    <row r="116" spans="1:17">
      <c r="A116" s="5"/>
      <c r="B116" s="5"/>
      <c r="C116" s="4"/>
      <c r="D116" s="5"/>
      <c r="E116" s="5"/>
      <c r="F116" s="5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</row>
    <row r="117" spans="1:17">
      <c r="A117" s="5"/>
      <c r="B117" s="5"/>
      <c r="C117" s="4"/>
      <c r="D117" s="5"/>
      <c r="E117" s="5"/>
      <c r="F117" s="5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</row>
    <row r="118" spans="1:17">
      <c r="A118" s="5"/>
      <c r="B118" s="5"/>
      <c r="C118" s="4"/>
      <c r="D118" s="5"/>
      <c r="E118" s="5"/>
      <c r="F118" s="5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</row>
    <row r="119" spans="1:17">
      <c r="A119" s="5"/>
      <c r="B119" s="5"/>
      <c r="C119" s="4"/>
      <c r="D119" s="5"/>
      <c r="E119" s="5"/>
      <c r="F119" s="5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</row>
    <row r="120" spans="1:17">
      <c r="A120" s="5"/>
      <c r="B120" s="5"/>
      <c r="C120" s="4"/>
      <c r="D120" s="5"/>
      <c r="E120" s="5"/>
      <c r="F120" s="5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</row>
    <row r="121" spans="1:17">
      <c r="A121" s="5"/>
      <c r="B121" s="5"/>
      <c r="C121" s="4"/>
      <c r="D121" s="5"/>
      <c r="E121" s="5"/>
      <c r="F121" s="5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</row>
    <row r="122" spans="1:17">
      <c r="A122" s="5"/>
      <c r="B122" s="5"/>
      <c r="C122" s="4"/>
      <c r="D122" s="5"/>
      <c r="E122" s="5"/>
      <c r="F122" s="5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</row>
    <row r="123" spans="1:17">
      <c r="A123" s="5"/>
      <c r="B123" s="5"/>
      <c r="C123" s="4"/>
      <c r="D123" s="5"/>
      <c r="E123" s="5"/>
      <c r="F123" s="5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</row>
    <row r="124" spans="1:17">
      <c r="A124" s="5"/>
      <c r="B124" s="5"/>
      <c r="C124" s="4"/>
      <c r="D124" s="5"/>
      <c r="E124" s="5"/>
      <c r="F124" s="5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</row>
    <row r="125" spans="1:17">
      <c r="A125" s="5"/>
      <c r="B125" s="5"/>
      <c r="C125" s="4"/>
      <c r="D125" s="5"/>
      <c r="E125" s="5"/>
      <c r="F125" s="5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</row>
    <row r="126" spans="1:17">
      <c r="A126" s="5"/>
      <c r="B126" s="5"/>
      <c r="C126" s="4"/>
      <c r="D126" s="5"/>
      <c r="E126" s="5"/>
      <c r="F126" s="5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</row>
    <row r="127" spans="1:17">
      <c r="A127" s="5"/>
      <c r="B127" s="5"/>
      <c r="C127" s="4"/>
      <c r="D127" s="5"/>
      <c r="E127" s="5"/>
      <c r="F127" s="5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</row>
    <row r="128" spans="1:17">
      <c r="A128" s="5"/>
      <c r="B128" s="5"/>
      <c r="C128" s="4"/>
      <c r="D128" s="5"/>
      <c r="E128" s="5"/>
      <c r="F128" s="5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</row>
    <row r="129" spans="1:17">
      <c r="A129" s="5"/>
      <c r="B129" s="5"/>
      <c r="C129" s="4"/>
      <c r="D129" s="5"/>
      <c r="E129" s="5"/>
      <c r="F129" s="5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</row>
    <row r="130" spans="1:17">
      <c r="A130" s="5"/>
      <c r="B130" s="5"/>
      <c r="C130" s="4"/>
      <c r="D130" s="5"/>
      <c r="E130" s="5"/>
      <c r="F130" s="5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</row>
    <row r="131" spans="1:17">
      <c r="A131" s="5"/>
      <c r="B131" s="5"/>
      <c r="C131" s="4"/>
      <c r="D131" s="5"/>
      <c r="E131" s="5"/>
      <c r="F131" s="5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</row>
    <row r="132" spans="1:17">
      <c r="A132" s="5"/>
      <c r="B132" s="5"/>
      <c r="C132" s="4"/>
      <c r="D132" s="5"/>
      <c r="E132" s="5"/>
      <c r="F132" s="5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</row>
    <row r="133" spans="1:17">
      <c r="A133" s="5"/>
      <c r="B133" s="5"/>
      <c r="C133" s="4"/>
      <c r="D133" s="5"/>
      <c r="E133" s="5"/>
      <c r="F133" s="5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</row>
    <row r="134" spans="1:17">
      <c r="A134" s="5"/>
      <c r="B134" s="5"/>
      <c r="C134" s="4"/>
      <c r="D134" s="5"/>
      <c r="E134" s="5"/>
      <c r="F134" s="5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</row>
    <row r="135" spans="1:17">
      <c r="A135" s="5"/>
      <c r="B135" s="5"/>
      <c r="C135" s="4"/>
      <c r="D135" s="5"/>
      <c r="E135" s="5"/>
      <c r="F135" s="5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</row>
  </sheetData>
  <sheetProtection algorithmName="SHA-512" hashValue="H4tJJsDXzyh6PBK58gEr/JnHoim1snJgekrVoZ0KnjYHztDuMMqarwukaSFG1tWiVShkJ71X8eQZaxZCCqxcpQ==" saltValue="aQrIPVC2UKcr6jpNGcrLeQ==" spinCount="100000" sheet="1" objects="1" scenarios="1"/>
  <autoFilter ref="A1:M47" xr:uid="{D19E1A43-9594-4628-B37C-70FD510A8DFC}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95e188-c335-4c00-b1cd-1ad627ba52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0DC6EB60EBE45B39D16276472B3E4" ma:contentTypeVersion="16" ma:contentTypeDescription="Crear nuevo documento." ma:contentTypeScope="" ma:versionID="a5165ee7f189297c91486ec105651360">
  <xsd:schema xmlns:xsd="http://www.w3.org/2001/XMLSchema" xmlns:xs="http://www.w3.org/2001/XMLSchema" xmlns:p="http://schemas.microsoft.com/office/2006/metadata/properties" xmlns:ns3="bd95e188-c335-4c00-b1cd-1ad627ba52de" xmlns:ns4="4d7f3601-fd79-45a6-bcbe-7f63cfc34e1d" targetNamespace="http://schemas.microsoft.com/office/2006/metadata/properties" ma:root="true" ma:fieldsID="7f36978c24754e6a72ad02363b1b0cdf" ns3:_="" ns4:_="">
    <xsd:import namespace="bd95e188-c335-4c00-b1cd-1ad627ba52de"/>
    <xsd:import namespace="4d7f3601-fd79-45a6-bcbe-7f63cfc34e1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e188-c335-4c00-b1cd-1ad627ba52d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3601-fd79-45a6-bcbe-7f63cfc34e1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25C95-EB40-4150-B5CC-8DBAB268C0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95e188-c335-4c00-b1cd-1ad627ba52de"/>
    <ds:schemaRef ds:uri="4d7f3601-fd79-45a6-bcbe-7f63cfc34e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D03C83-EF12-4515-95C9-FF0ED661A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975630-1B2B-4C1E-BCF8-18865EEE3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e188-c335-4c00-b1cd-1ad627ba52de"/>
    <ds:schemaRef ds:uri="4d7f3601-fd79-45a6-bcbe-7f63cfc34e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Distibución</vt:lpstr>
      <vt:lpstr>INSTRUCCIONES</vt:lpstr>
      <vt:lpstr>Lote 1 Básico</vt:lpstr>
      <vt:lpstr>Lote 1 AATL</vt:lpstr>
      <vt:lpstr>Lote 1 SIIF</vt:lpstr>
      <vt:lpstr>Lote 1 AATL + SIIF</vt:lpstr>
      <vt:lpstr>Lote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</dc:creator>
  <cp:keywords/>
  <dc:description/>
  <cp:lastModifiedBy>Shary Paola Villafañe Borja</cp:lastModifiedBy>
  <cp:revision/>
  <dcterms:created xsi:type="dcterms:W3CDTF">2022-10-24T23:15:35Z</dcterms:created>
  <dcterms:modified xsi:type="dcterms:W3CDTF">2025-04-04T20:51:17Z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0x0101008F70DC6EB60EBE45B39D16276472B3E4</vt:lpwstr>
  </property>
  <property fmtid="{D5CDD505-2E9C-101B-9397-08002B2CF9AE}" pid="3" name="MediaServiceImageTags">
    <vt:lpwstr/>
  </property>
</Properties>
</file>