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maris\Downloads\"/>
    </mc:Choice>
  </mc:AlternateContent>
  <xr:revisionPtr revIDLastSave="0" documentId="8_{DDB1D1AB-CE21-4452-8B90-500A032B24C3}" xr6:coauthVersionLast="47" xr6:coauthVersionMax="47" xr10:uidLastSave="{00000000-0000-0000-0000-000000000000}"/>
  <bookViews>
    <workbookView xWindow="-120" yWindow="-120" windowWidth="20730" windowHeight="11160" tabRatio="592" firstSheet="1" activeTab="1" xr2:uid="{51E487A3-11C8-4D71-9C5C-E26BEE7EBEF9}"/>
  </bookViews>
  <sheets>
    <sheet name="Listas D" sheetId="4" state="hidden" r:id="rId1"/>
    <sheet name="Plan de Mejoramiento" sheetId="1" r:id="rId2"/>
    <sheet name="Avance" sheetId="25" state="hidden" r:id="rId3"/>
  </sheets>
  <externalReferences>
    <externalReference r:id="rId4"/>
    <externalReference r:id="rId5"/>
  </externalReferences>
  <definedNames>
    <definedName name="_xlnm._FilterDatabase" localSheetId="1" hidden="1">'Plan de Mejoramiento'!$A$4:$P$51</definedName>
    <definedName name="AREA" localSheetId="2">'[1]Listas D'!$C$4:$C$8</definedName>
    <definedName name="AREA" localSheetId="0">'Listas D'!$C$4:$C$8</definedName>
    <definedName name="AREA">'[2]Listas D'!$C$4:$C$8</definedName>
    <definedName name="ESTADO">'Listas D'!$B$4:$B$7</definedName>
    <definedName name="FUENTE" localSheetId="2">'[1]Listas D'!$E$4:$E$11</definedName>
    <definedName name="FUENTE" localSheetId="0">'Listas D'!$E$4:$E$11</definedName>
    <definedName name="FUENTE">'[2]Listas D'!$E$4:$E$11</definedName>
    <definedName name="PROCESO" localSheetId="2">'[1]Listas D'!$D$4:$D$21</definedName>
    <definedName name="PROCESO">'Listas D'!#REF!</definedName>
  </definedNames>
  <calcPr calcId="191028"/>
  <pivotCaches>
    <pivotCache cacheId="31" r:id="rId6"/>
    <pivotCache cacheId="32"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7" i="25" l="1"/>
  <c r="I168" i="25"/>
  <c r="I171" i="25"/>
  <c r="I170" i="25"/>
  <c r="I169" i="25"/>
  <c r="I119" i="25"/>
  <c r="G119" i="25"/>
  <c r="H119" i="25" s="1"/>
  <c r="I118" i="25"/>
  <c r="G118" i="25"/>
  <c r="I117" i="25"/>
  <c r="G117" i="25"/>
  <c r="H117" i="25" s="1"/>
  <c r="I116" i="25"/>
  <c r="G116" i="25"/>
  <c r="H116" i="25" s="1"/>
  <c r="I115" i="25"/>
  <c r="G115" i="25"/>
  <c r="H115" i="25" s="1"/>
  <c r="I114" i="25"/>
  <c r="G114" i="25"/>
  <c r="H114" i="25" s="1"/>
  <c r="I113" i="25"/>
  <c r="G113" i="25"/>
  <c r="H113" i="25" s="1"/>
  <c r="C100" i="25"/>
  <c r="B100" i="25"/>
  <c r="E34" i="25"/>
  <c r="B34" i="25"/>
  <c r="D28" i="25" s="1"/>
  <c r="H28" i="25"/>
  <c r="H29" i="25" s="1"/>
  <c r="F28" i="25"/>
  <c r="C28" i="25"/>
  <c r="C29" i="25" s="1"/>
  <c r="Q18" i="25"/>
  <c r="P13" i="25"/>
  <c r="P12" i="25"/>
  <c r="P11" i="25"/>
  <c r="P10" i="25"/>
  <c r="P9" i="25"/>
  <c r="O7" i="25"/>
  <c r="N7" i="25"/>
  <c r="B7" i="25"/>
  <c r="G28" i="25" l="1"/>
  <c r="H118" i="25"/>
  <c r="K114" i="25"/>
  <c r="K116" i="25"/>
  <c r="F29" i="25"/>
  <c r="K118" i="25"/>
  <c r="K113" i="25"/>
  <c r="K115" i="25"/>
  <c r="K117" i="25"/>
  <c r="K119" i="25"/>
  <c r="H30" i="25"/>
  <c r="I29" i="25"/>
  <c r="J29" i="25" s="1"/>
  <c r="C30" i="25"/>
  <c r="I28" i="25"/>
  <c r="J28" i="25" s="1"/>
  <c r="G29" i="25" l="1"/>
  <c r="F30" i="25"/>
  <c r="I30" i="25"/>
  <c r="J30" i="25" s="1"/>
  <c r="H31" i="25"/>
  <c r="C31" i="25"/>
  <c r="F31" i="25" l="1"/>
  <c r="G30" i="25"/>
  <c r="I31" i="25"/>
  <c r="J31" i="25" s="1"/>
  <c r="H32" i="25"/>
  <c r="C32" i="25"/>
  <c r="F32" i="25" l="1"/>
  <c r="G31" i="25"/>
  <c r="C33" i="25"/>
  <c r="D32" i="25" s="1"/>
  <c r="H33" i="25"/>
  <c r="I33" i="25" s="1"/>
  <c r="J33" i="25" s="1"/>
  <c r="I32" i="25"/>
  <c r="J32" i="25" s="1"/>
  <c r="G32" i="25" l="1"/>
  <c r="F33" i="25"/>
  <c r="G33" i="25" s="1"/>
  <c r="D33" i="25"/>
  <c r="D29" i="25"/>
  <c r="D30" i="25"/>
  <c r="D31" i="25"/>
</calcChain>
</file>

<file path=xl/sharedStrings.xml><?xml version="1.0" encoding="utf-8"?>
<sst xmlns="http://schemas.openxmlformats.org/spreadsheetml/2006/main" count="810" uniqueCount="469">
  <si>
    <t>Tipo de acción</t>
  </si>
  <si>
    <t xml:space="preserve">Estado de cierre </t>
  </si>
  <si>
    <t>ÁREA O DEPENDENCIA RESPONSABLE DEL PROCESO.</t>
  </si>
  <si>
    <t>PROCESO</t>
  </si>
  <si>
    <t>FUENTE</t>
  </si>
  <si>
    <t>ESTADO</t>
  </si>
  <si>
    <t>DIMENSIÓN</t>
  </si>
  <si>
    <t>AREA</t>
  </si>
  <si>
    <t>Política MIPG</t>
  </si>
  <si>
    <t>Correctiva</t>
  </si>
  <si>
    <t>Abierta</t>
  </si>
  <si>
    <t>Dirección general</t>
  </si>
  <si>
    <t>Direccionamiento Estratégico y Planeación</t>
  </si>
  <si>
    <t xml:space="preserve">Informes auditoria Interna </t>
  </si>
  <si>
    <t>Planeado</t>
  </si>
  <si>
    <t>D1: Talento Humano</t>
  </si>
  <si>
    <t>Dirección General</t>
  </si>
  <si>
    <t>Preventiva</t>
  </si>
  <si>
    <t>POLÍTICA 1 Gestión Estratégica del Talento Humano</t>
  </si>
  <si>
    <t>Vencida</t>
  </si>
  <si>
    <t xml:space="preserve">Secretaría General </t>
  </si>
  <si>
    <t>Comunicación Estratégica</t>
  </si>
  <si>
    <t>Informes auditoría externa</t>
  </si>
  <si>
    <t>Vigente - Proceso</t>
  </si>
  <si>
    <t>D2: Direccionamiento Estratégico y Planeación</t>
  </si>
  <si>
    <t>Mejora</t>
  </si>
  <si>
    <t>POLÍTICA 2 Integridad</t>
  </si>
  <si>
    <t xml:space="preserve">Oportunidad de Mejora </t>
  </si>
  <si>
    <t>Cerrada Efectiva</t>
  </si>
  <si>
    <t xml:space="preserve">Subdirección de Negocios </t>
  </si>
  <si>
    <t>Abastecimiento Estratégico</t>
  </si>
  <si>
    <t>Informes de Comites de Dirección y de Gestión y Desempeño</t>
  </si>
  <si>
    <t>Finalizado</t>
  </si>
  <si>
    <t>D3:  Gestión con Valores  para Resultados</t>
  </si>
  <si>
    <t>Subdirección de Información y Desarrollo Tecnológico</t>
  </si>
  <si>
    <t>POLÍTICA 3 Planeación Institucional</t>
  </si>
  <si>
    <t xml:space="preserve">Cerrada no Efectiva </t>
  </si>
  <si>
    <t>Acuerdos Marco e Instrumentos de Agregación de Demanda</t>
  </si>
  <si>
    <t>PQRSD</t>
  </si>
  <si>
    <t>Vencido  - Proceso</t>
  </si>
  <si>
    <t>D4:  Evaluación de Resultados</t>
  </si>
  <si>
    <t>Subdirección Contractual</t>
  </si>
  <si>
    <t>POLÍTICA 4 Gestión Presupuestal y Eficiencia del Gasto Público</t>
  </si>
  <si>
    <t xml:space="preserve">Subdirección de Gestión Contractual </t>
  </si>
  <si>
    <t>Operaciones SECOP</t>
  </si>
  <si>
    <t>Acción correctiva, preventiva y de mejora del proceso</t>
  </si>
  <si>
    <t>Vencido No Iniciado</t>
  </si>
  <si>
    <t>D5:  Información y Comunicación</t>
  </si>
  <si>
    <t>Subdirección de Estudios de Mercado y Abastecimiento Estratégico</t>
  </si>
  <si>
    <t>POLÍTICA 5 Fortalecimiento Organizacional y Simplificación de Procesos</t>
  </si>
  <si>
    <t xml:space="preserve">Normativa de la Contratación en la Administración Pública </t>
  </si>
  <si>
    <t>Resultado de indicadores de desempeño</t>
  </si>
  <si>
    <t>D6:  Gestión del Conocimiento</t>
  </si>
  <si>
    <t>Subdirección de Negocios</t>
  </si>
  <si>
    <t>POLÍTICA 6 Gobierno Digital</t>
  </si>
  <si>
    <t>Gestión de Tecnologías de la Información</t>
  </si>
  <si>
    <t>Materialización del Riesgo</t>
  </si>
  <si>
    <t>D7:  Control Interno</t>
  </si>
  <si>
    <t>POLÍTICA 7 Seguridad Digital</t>
  </si>
  <si>
    <t xml:space="preserve">Gestión de Talento Humano </t>
  </si>
  <si>
    <t>FURAG</t>
  </si>
  <si>
    <t>POLÍTICA 8 Defensa Jurídica</t>
  </si>
  <si>
    <t xml:space="preserve">Gestión Jurídica </t>
  </si>
  <si>
    <t>POLÍTICA 9 Transparencia, Acceso a la Información y lucha contra la Corrupción</t>
  </si>
  <si>
    <t>Gestión de Contratación</t>
  </si>
  <si>
    <t>POLÍTICA 10 Servicio al ciudadano</t>
  </si>
  <si>
    <t>Gestión Atención y Servicio al Ciudadano</t>
  </si>
  <si>
    <t>POLÍTICA 11 Racionalización de Trámites</t>
  </si>
  <si>
    <t>Gestión Financiera</t>
  </si>
  <si>
    <t>POLÍTICA 12 Participación Ciudadana en la Gestión Pública</t>
  </si>
  <si>
    <t>Gestión Administrativa</t>
  </si>
  <si>
    <t>POLÍTICA 13 Seguimiento y Evaluación del Desempeño Institucional</t>
  </si>
  <si>
    <t>Gestión Documental</t>
  </si>
  <si>
    <t>POLÍTICA 14 Gestión Documental</t>
  </si>
  <si>
    <t>Seguimiento y Mejora Institucional</t>
  </si>
  <si>
    <t>POLÍTICA 15 Gestión del Conocimiento</t>
  </si>
  <si>
    <t>Evaluación Independiente</t>
  </si>
  <si>
    <t>POLÍTICA 16 Control Interno</t>
  </si>
  <si>
    <t>POLÍTICA 17 Mejora Normativa</t>
  </si>
  <si>
    <t>POLÍTICA 18 Gestión de la Información Estadística</t>
  </si>
  <si>
    <t>CÓDIGO: CCE-SEM-FM-01
VERSIÓN: 01
Fecha: Desde 09 de julio de 2019</t>
  </si>
  <si>
    <t>FORMATO PLAN DE MEJORAMIENTO AGENCIA NACIONAL DE CONTRATACIÓN PÚBLICA COLOMBIA COMPRA EFICIENTE</t>
  </si>
  <si>
    <t xml:space="preserve">1. ESTABLECIMIENTO DE HALLAZGO, OBSERVACIÓN U OPORTUNIDAD DE MEJORA.  </t>
  </si>
  <si>
    <t>2. ANÁLISIS DE CAUSA</t>
  </si>
  <si>
    <t>3. PLAN DE ACCIÓN</t>
  </si>
  <si>
    <t>TIPO DE ACCIÓN</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</si>
  <si>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</si>
  <si>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</si>
  <si>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</si>
  <si>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</si>
  <si>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</si>
  <si>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</si>
  <si>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</si>
  <si>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ENTREGABLE/ PRODUCTO</t>
  </si>
  <si>
    <t>CANTIDAD DE ENTREGABLE- PRODUCTO</t>
  </si>
  <si>
    <t>FECHA DE INICIO</t>
  </si>
  <si>
    <t>FECHA DE TERMINACIÓN</t>
  </si>
  <si>
    <t>FUR01</t>
  </si>
  <si>
    <t>Preg 16 - Preg 19 - Preg 22 - Preg 23 - Preg 24</t>
  </si>
  <si>
    <t>Si bien la calificación de la política de gestión presupuestal se ha venido incrementando en las últimas tres vigencias, es necesario establecer mecanismos para garantizar el cumplimiento de los porcentajes de ejecución presupuestal y el nivel de modificaciones presupuestales a nivel de decreto de liquidación de la vigencia. Así mismo garantizar el nivel de reservas dentro de los niveles aceptables y el cumplimiento del plan de austeridad establecido.</t>
  </si>
  <si>
    <t>Ausencia de seguimiento y monitoreo presupuestal de acuerdo a los cambios administrativos que se han presentado en  la agencia</t>
  </si>
  <si>
    <t>Desarrollar un plan, estrategia o acciones que permitan incrementar la eficiencia de los lineamientos e índices asociados con la política de Gestión Presupuestal</t>
  </si>
  <si>
    <t xml:space="preserve">Secretaria General 
Coordinador Financiero </t>
  </si>
  <si>
    <t>Correo de seguimiento bimensual a las áreas ejecutoras con los temas más representativos para el mejoramiento de la ejecución presupuestal.</t>
  </si>
  <si>
    <t>FUR02</t>
  </si>
  <si>
    <t>Preg 11</t>
  </si>
  <si>
    <t>La entidad cuenta con el Plan Estratégico Institucional y anualmente desarrolla su gestión a partir del Plan de Acción Institucional, sin embargo, en estos planes se requiere incluir objetivos estratégicos, programas o proyectos vinculados al plan de desarrollo en los cuales se incorpore un enfoque diferencial y de derechos humanos.</t>
  </si>
  <si>
    <t>No se había considerado incorporar el enfoque diferencial en el plan estratégico institucional, dado que la agencia su principal grupo de valor son directamente las entidades de orden nacional y territoriales.</t>
  </si>
  <si>
    <t xml:space="preserve">Identificar en el plan de acción 2022 acciones con enfoque diferencial que se puedan ejecutar en la vigencia; y actualizar la guía de formulación del plan de acción e insumos de modo que se garantice la incorporación de enfoque diferencial y derechos humanos en las siguientes vigencias.
</t>
  </si>
  <si>
    <t>Asesor de Planeación</t>
  </si>
  <si>
    <t>Plan acción 2022 Actualizado
Guía de formulación de plan de acción actualizada 
Formato de estandarización de insumos para construcción del plan de acción</t>
  </si>
  <si>
    <t>FUR03</t>
  </si>
  <si>
    <t>Preg 26 - Preg 36</t>
  </si>
  <si>
    <t>La política de Compras y Contratación Pública integrada al MIPG en la vigencia 2021 debe garantizar su estricta aplicación en los procesos de la Agencia, por tal motivo se hace necesario desarrollar un instrumento o mecanismo que permita de manera adecuada diagnosticar el estado de avance de la política e identificar las mejoras a implementar para dar cumplimiento al 100% de dichas directrices.</t>
  </si>
  <si>
    <t>Implementación de la política de compra y contratación pública en proceso</t>
  </si>
  <si>
    <t xml:space="preserve">Definir un instrumento y hacer seguimiento a la implementación y resultados de la política de Compras y Contratación Pública en los procesos de la Agencia </t>
  </si>
  <si>
    <t xml:space="preserve">Secretaria General
Coordinador de Gestión Contractual </t>
  </si>
  <si>
    <t>1-Instrumento de seguimiento de la política de compras y contratación pública.
2- Informe de seguimiento a la implementación de la PCYCP en los procesos de contratación con corte 30/06/2022</t>
  </si>
  <si>
    <t>FUR04</t>
  </si>
  <si>
    <t>Preg 77 - Preg 220</t>
  </si>
  <si>
    <t>Se observó que el plan de bienestar social e incentivos de la Agencia ha incorporado los componentes necesarios para su desarrollo, no obstante dentro de los incentivos y estímulos definidos de manera particular no se logra identificar si existen algunos para el personal que desarrolla sus actividades de atención y servicio al ciudadano de acuerdo con lo previsto en el marco normativo vigente.</t>
  </si>
  <si>
    <t>Para la vigencia 2021 en la estructuración del plan de bienestar social e incentivos no se establecieron las actividades de incentivos a lo relacionado en los estímulos de servicio al ciudadano</t>
  </si>
  <si>
    <t>Establecer incentivos y estímulos para el personal de servicio al ciudadano, de acuerdo con lo previsto en el marco normativo vigente.</t>
  </si>
  <si>
    <t xml:space="preserve">Secretaria General
Coordinador de Talento Humano </t>
  </si>
  <si>
    <t xml:space="preserve">Plan de bienestar e incentivos de la vigencia 2022 actualizado </t>
  </si>
  <si>
    <t>FUR05</t>
  </si>
  <si>
    <t>Preg 78 - Preg 79 - Preg 80 - Preg 407</t>
  </si>
  <si>
    <t>La Agencia cuenta con el código de integridad debidamente aprobado y articulado con las directrices del MIPG en la política de Integridad, al mismo tiempo realiza seguimientos y evaluaciones al cumplimiento estos valores y principios del servicio público, sin embargo, para la vigencia 2021 no se presentaron estos resultados en el marco del CICCI para su correspondiente evaluación.</t>
  </si>
  <si>
    <t>El informe de análisis de medición de código de integridad, declaración de conflicto de interés, línea de denuncia vigencia 2021, pero no se llevó al CICCI.</t>
  </si>
  <si>
    <t>Presentar  un análisis y medición  del cumplimiento de los valores y principios del servicio público, como por ejemplo el conocimiento que tienen los servidores del código de integridad, cumplimiento del código, análisis de información relacionada, como serían las declaraciones de conflictos de interés, información recibida desde la línea de denuncia (si existe), o bien desde otras fuentes.
Este análisis se debe presentar para evaluación en el CICCI</t>
  </si>
  <si>
    <t xml:space="preserve">
Secretaria General
Coordinador de Talento humano</t>
  </si>
  <si>
    <t>Informe de análisis y medición de los valores y principios del servicio público
Acta de CCIC</t>
  </si>
  <si>
    <t>FUR06</t>
  </si>
  <si>
    <t>Preg 81- Preg 82 - Preg 83 - Preg 428</t>
  </si>
  <si>
    <t>Se observó que en el CICCI se han presentado a nivel general los resultados de la gestión y atención de PQRSD en diferentes periodos, sin embargo, de manera específica no se logra identificar el análisis de información respecto a Quejas y Denuncias que permitan identificar riesgos de Corrupción o fraude.</t>
  </si>
  <si>
    <t>El informe de análisis de medición de las quejas y denuncias frente al análisis de riesgos de fraude y corrupción se realizó a corte vigencia 2021 pero no se presenta ante el CICCI</t>
  </si>
  <si>
    <t>Presentar un análisis y medición de las quejas y denuncias de los usuarios para la identificación de riesgos de fraude y corrupción.
Este análisis se debe presentar para evaluación en el CICCI</t>
  </si>
  <si>
    <t xml:space="preserve">Secretaria General
Coordinador de atención y servicio al ciudadano </t>
  </si>
  <si>
    <t>Informe de análisis y medición de las quejas y denuncias 2022
Acta de CCICI</t>
  </si>
  <si>
    <t>FUR07</t>
  </si>
  <si>
    <t>Preg 98</t>
  </si>
  <si>
    <t>En caso de que la Agencia cuente con vehículos institucionales dentro de su inventario de sus activos, se requiere que exista una política y/o protocolo que permita optimizar el uso de estos bienes en el desarrollo de sus actividades misionales si es aplicable.</t>
  </si>
  <si>
    <t xml:space="preserve">Preliminarmente esta acción no aplica para la entidad, teniendo en cuenta lo dispuesto en el Decreto 397 de 2022 “Por el cual se establece el Plan de Austeridad del Gasto 2022 para los órganos que hacen parte del Presupuesto General de la Nación”.  Así mismo, la entidad no cuenta con presupuesto para esta finalidad. </t>
  </si>
  <si>
    <t>Analizar del cumplimiento de la política en relación a lo dispuesto en el Decreto 397 de 2022</t>
  </si>
  <si>
    <t xml:space="preserve">Secretaria General
Coordinador de Gestión Administrativa  </t>
  </si>
  <si>
    <t xml:space="preserve">Acta de análisis de la viabilidad de aplicación en el corto, mediano o largo plazo.   </t>
  </si>
  <si>
    <t>FUR08</t>
  </si>
  <si>
    <t>Preg 108</t>
  </si>
  <si>
    <t>Respecto al cumplimiento de los criterios de accesibilidad web enmarcado dentro de la política de Gobierno Digital del MIPG, se observa que algunos de los criterios no alcanzaron un estado del 100% en la vigencia 2021, por tal motivo se hace necesario asegurar el 100% de los requisitos establecidos en el anexo 1 de la Resolución MinTIC 1519 de 2020.</t>
  </si>
  <si>
    <t xml:space="preserve">No se cumplió, dado que la resolución salió en 2020, y se requería de un tiempo para cumplir con la totalidad de las especificaciones y criterios en la implementación en el portal web.
En reunión con el área de Comunicaciones se determinó  que el cumplimiento al mes de mayo de 2022 es del 100% y se estable unas actividades de seguimiento. </t>
  </si>
  <si>
    <t xml:space="preserve">Documentar  los ítems que se encuentran en las secciones de la página web oficial de la entidad, en el cumplimiento de los criterios de accesibilidad web, del anexo 1 de la Resolución MinTIC 1519 de 2020.
</t>
  </si>
  <si>
    <t>Coordinador de Comunicaciones Estratégicas
Coordinador de Sistemas de Información</t>
  </si>
  <si>
    <t>Informe de accesibilidad de la página web de acuerdo a los criterios de accesibilidad web, del anexo 1 de la Resolución MinTIC 1519 de 2020</t>
  </si>
  <si>
    <t>FUR09</t>
  </si>
  <si>
    <t>Preg 109</t>
  </si>
  <si>
    <t>El cumplimiento de los criterios de usabilidad permite que los sistemas de información dispuestos para los grupos de valor puedan ser consultados de manera apropiada asegurando los propósitos de acceso a la información, por tal razón, se debe garantizar el mejor desarrollo de los criterios definidos en la normatividad y en las buenas prácticas.</t>
  </si>
  <si>
    <t>En reunión con el área de comunicaciones informan que se entrega un reporte periódico que determina el estado de cumplimiento, algunos criterios aún se encuentran en desarrollo.</t>
  </si>
  <si>
    <t>Documentar  los ítems que se encuentran en las secciones de la página web oficial de la entidad, en cumplimiento de los  criterios de usabilidad "Vínculos visitados" que indica al usuario cuando ha visitado contenidos de la página.</t>
  </si>
  <si>
    <t xml:space="preserve">
Coordinador de Comunicaciones Estratégicas</t>
  </si>
  <si>
    <t>Informe de  acuerdo a la usabilidad web</t>
  </si>
  <si>
    <t>FUR10</t>
  </si>
  <si>
    <t>Preg 132</t>
  </si>
  <si>
    <t>Respecto al MSPI en el cual se implementaron indicadores para medir el desempeño del sistema, no obstante, es necesario que los mismos se actualicen, permitan identificar desviaciones y que la información garantice la toma de decisiones para mejorar las capacidades del modelo</t>
  </si>
  <si>
    <t>Los indicadores fueron definidos y se inicia medición mensual desde 2022. El corte de estos indicadores es el 30 de noviembre del año en curso donde se entregaran el instrumento con su respectivo análisis de resultados.</t>
  </si>
  <si>
    <t>Definir, aprobar, implementar y actualizar los indicadores MPSI mediante un proceso de mejora continua, donde se evidencie la apropiación medición y análisis de estos</t>
  </si>
  <si>
    <t>Subdirector de Información y Desarrollo Tecnológico 
Coordinador de Seguridad de la Información</t>
  </si>
  <si>
    <t xml:space="preserve">Ficha de indicadores diligenciada, con los resultados obtenidos
Informe de análisis de resultados 
</t>
  </si>
  <si>
    <t>FUR11</t>
  </si>
  <si>
    <t xml:space="preserve">Preg 137 </t>
  </si>
  <si>
    <t>De conformidad con la planeación, desarrollo y mejora de los datos abiertos se observa que durante la vigencia 2021 se realizaron mediciones de percepción de satisfacción en el uso de datos abiertos, esto, a partir de la disposición de encuestas para los usuarios de los mismos, no obstante, el volumen de consulta es significativo superando las 8000 descargas por mes en el primer cuatrimestre de 2022 y que comparado con el  total de contactados en la vigencia 2021 que alcanzo 79 usuarios, genera una oportunidad para incrementar la muestra y obtener mayor información sobre la percepción de los usuarios frente a los datos abiertos.</t>
  </si>
  <si>
    <t>La consulta de los datos abiertos se realiza por medio de la página web www.datos.gov.co administrada por el MINTIC, por lo cual, dentro de esta página la ANCP-CCE- no tiene potestad de incluir encuestas o cualquier tipo de información, únicamente el conjunto de datos. Por tal motivo, los  usuarios que diligencian la encuesta lo realizan porque es suministrada en las capacitaciones de datos abiertos y diligenciada en esos espacios. Adicionalmente, no se incluye el diligenciamiento obligatorio de un formulario para conocer la satisfacción de su uso. La encuesta disponible en la página web de la Entidad se realizan de manera voluntaria y se comparten en las capacitaciones sobre el uso de datos abiertos realizadas por GAEC.</t>
  </si>
  <si>
    <t>Dada la causa, la forma factible de aumentar la medición de la satisfacción de más usuarios respecto al uso de datos abiertos es la distribución de la encuesta por canales adicionales a la página web de la Entidad, los cuales pueden ser los siguientes: 
- Solicitar su diligenciamiento en las capacitaciones donde se utilicen los datos abiertos (Uso de datos y visualización, política de compras, abastecimiento estratégico)
- GAEC y el Observatorio Oficial de Contratación realizan sinergias con otra entidades públicas y organizaciones interesadas en utilizar los datos abiertos de la contratación. Compartir la encuesta y solicitar su diligenciamiento en estos encuentros.
- (Con comunicaciones) Difundir información breve sobre el uso de datos abiertos a través de redes sociales y acompañar las piezas solicitando el diligenciamiento de la encuesta de satisfacción.</t>
  </si>
  <si>
    <t>Subdirector de Estudios de mercado y abastecimiento estratégico
Coordinador de Analítica de Datos</t>
  </si>
  <si>
    <t xml:space="preserve">Una estrategia de apertura , mejora y uso de datos abiertos para la vigencia 2022 </t>
  </si>
  <si>
    <t>FUR12</t>
  </si>
  <si>
    <t>Preg 151</t>
  </si>
  <si>
    <t xml:space="preserve">Respecto al Plan de Transformación Digital el cual se encontraba en construcción para la vigencia 2021, se requiere que el mismo para la vigencia 2022 cumpla las etapas de aprobación, implementación y actualización en el PETI conforme a las iniciativas, procesos y áreas priorizadas para la transformación digital. </t>
  </si>
  <si>
    <t>El PETI estaba en proceso de actualización para posterior aprobación en Comité Directivo</t>
  </si>
  <si>
    <t>Lo formulación del PETI  debe actualizarse y aprobarse conforme a las iniciativas, procesos y áreas priorizadas para la transformación digital</t>
  </si>
  <si>
    <t>Subdirector de Información y Desarrollo Tecnológico 
Coordinador de Sistemas de Información
Coordinador de Proyectos de IDT</t>
  </si>
  <si>
    <t>PETI actualizado de acuerdo a los procesos y la transformación digital</t>
  </si>
  <si>
    <t>FUR13</t>
  </si>
  <si>
    <t>Preg 155 - Preg 156</t>
  </si>
  <si>
    <t>Respecto a los distribución de presupuestos y priorización de proyectos en la planeación de cada vigencia, se considera pertinente evaluar la destinación de presupuestos específicos para la explotación de datos y Big Data orientados a mejorar las capacidades tecnológicas y humanas y responder a las necesidades de la Dirección; mejorar y generar productos, procesos y servicios; y/o desarrollar proyectos conjuntos con otras entidades o actores de relevancia para el cumplimiento misional.</t>
  </si>
  <si>
    <t>La ANCP-CCE- no cuenta con un presupuesto específico para la explotación de datos, porque dentro de la distribución de recursos financieros de la entidad no se establece así. Sin embargo, si hay una destinación del gasto en relación a este tema teniendo en cuenta que: 
- Se han realizado inversiones en recurso humano al contratar profesionales con alto nivel de formación académica como colaboradores de GAEC.
- Se adelantan los trámites de adquisición de licencias de software que mejoran las posibilidades y capacidades de análisis para los proyectos en curso. 
En conjunto con la Subdirección IDT se han planteado inversiones que buscan mejorar las capacidades tecnológicas para la explotación de datos y big data, como la adquisición de una licencia de la plataforma para cloud computing Azure.
Estas inversiones constituyen sustentan el crecimiento humano y tecnológico de GAEC.</t>
  </si>
  <si>
    <t>Evidenciar la adquisición de bienes y servicios con relación a la explotación de datos.</t>
  </si>
  <si>
    <t>Subdirector de Estudios de Mercado y Abastecimiento Estratégico 
Coordinador de Analítica de Datos</t>
  </si>
  <si>
    <t>Soportes de las necesidades de la adquisición de bienes y servicios relacionados con la explotación de datos durante la vigencia 2022</t>
  </si>
  <si>
    <t>FUR14</t>
  </si>
  <si>
    <t>Preg 158 - Preg 160</t>
  </si>
  <si>
    <t>Respecto a la Calidad de los conjuntos de datos de la Agencia y los avances observados en la vigencia 2021 (FUR24 Plan de Mejoramiento Furag 2021), y sobre los cuales se identificó que se realiza validación, limpieza, aseguramiento y control de calidad de manera manual, y que se han definido métricas para medir la calidad de datos desde el proceso de arquitectura de información y datos. Es necesario que los procesos de validación, limpieza, aseguramiento y control de calidad estén documentados, implementados y automatizados, y que permiten garantizar la disponibilidad, usabilidad, confiabilidad, relevancia, presentación y aprovechamiento de los conjuntos de datos de la entidad. Así mismo, que los resultados de las mediciones de calidad de datos y las acciones de mejoramiento derivadas de las desviaciones identificadas se monitorean periódicamente por la Dirección.</t>
  </si>
  <si>
    <t>El proyecto enfocado a Gobierno de Datos se inicia en 2022 e incluye realizar la validación, limpieza, aseguramiento y control de calidad de los datos, así mismo, la definición de métricas para medir la calidad de datos.</t>
  </si>
  <si>
    <t xml:space="preserve">Dentro del Proyecto de Gobierno de datos en la Etapa 2 se incluye: Diseñar, proponer e implementar herramienta de calidad de datos que permita la validación, limpieza, aseguramiento y control de calidad de los datos y la definición de métricas para medir la calidad de datos. </t>
  </si>
  <si>
    <t>Subdirector de Información y Desarrollo Tecnológico 
Líder Arquitectura de Información y Datos</t>
  </si>
  <si>
    <t>Diseño Anexo Técnico del Proyecto de Gobierno de Datos  y la definición de métricas para medir la calidad de datos.</t>
  </si>
  <si>
    <t>FUR15</t>
  </si>
  <si>
    <t>Preg 159 - Preg 161</t>
  </si>
  <si>
    <t>La Agencia dentro de las actividades desarrollados por el Subproceso de Arquitectura de Información y Datos adscrito a la Subdirección de IDT, aplica protocolos básicos de anonimización para el acceso y consulta de los datos y técnicas manuales y estandarizadas para garantizar la privacidad de sus conjuntos de datos personales. Bajo este contexto, se requiere implementar un protocolo de anonimización y protección de datos personales aprobado por la Alta Dirección que garantice la privacidad de todos los conjuntos de datos, su aprovechamiento y explotación segura por parte de los interesados en la información.</t>
  </si>
  <si>
    <t>Existe protocolo de anonimización de datos disponible para que sea usado en caso de ser necesario, sin embargo, no existe sensibilización para su uso.  
Adjunto el protocolo de Impersonalización de la información para publicación y transformación de los datos de forma anónima, esto se encuentra en el repositorio documental del año 2021. La Agencia solo publica información reservada a solicitud de entes de Control y el DANE, ambos amparados por la ley y por acuerdos de confidencialidad con la agencia.</t>
  </si>
  <si>
    <t>Mediante un protocolo de anonimización y protección de datos, evidenciar que la entidad aplica técnicas que garantizan la privacidad de todos sus conjuntos de datos personales de manera automatizada y controlada, a lo largo de todo el ciclo de vida de datos.</t>
  </si>
  <si>
    <t>Un protocolo de anonimización y protección de datos</t>
  </si>
  <si>
    <t>FUR16</t>
  </si>
  <si>
    <t>Preg 162</t>
  </si>
  <si>
    <t>Respecto a la política de Gobernanza de datos que se viene adelantando desde la vigencia 2021 (FUR26 Plan de Mejoramiento Furag 2021), y que finalizó en estado de construcción del dimensionamiento y alcance por parte de la Subdirección de IDT, es necesario que la misma se implemente y cumpla con los requerimientos de privacidad, estándares de calidad, archivo, preservación y reutilización de los datos, Adicionalmente, que cumpla etapas de seguimiento y evaluación que permitan conocer los avances y desarrollar acciones de mejoramiento continuo.</t>
  </si>
  <si>
    <t xml:space="preserve">Para la vigencia 2022 se da inicio con la documentación de la política de Gobierno de los datos, teniendo en cuenta el dominio de la información, según el marco de Arquitectura Empresarial de MINTIC. </t>
  </si>
  <si>
    <t xml:space="preserve">Diseño Política de Gobernanza de datos aprobada por la Subdirección de IDT. </t>
  </si>
  <si>
    <t>Subdirector de Información y Desarrollo Tecnológico
Líder Arquitectura de Información y Datos</t>
  </si>
  <si>
    <t>Política de gobernanza de datos aprobada por la SIDT</t>
  </si>
  <si>
    <t>FUR17</t>
  </si>
  <si>
    <t>Preg 167</t>
  </si>
  <si>
    <t>La Agencia viene desarrollando diferentes acciones e incluso colaborativa con entidades externas para la  Gestión sistemática y cíclica del riesgo de la seguridad digital, no obstante, y respecto a la construcción de planes sectoriales para la protección de la infraestructura crítica cibernética, no se han observado  acciones directamente relacionadas en las vigencias 2020 y 2021.</t>
  </si>
  <si>
    <t xml:space="preserve">A la fecha se está realizando el Assessment de Seguridad de las plataformas web, cuya finalidad es el aseguramiento de la infraestructura web de la entidad, esto teniendo en cuenta los pilares de seguridad como son la disponibilidad, integridad y disponibilidad.
</t>
  </si>
  <si>
    <t xml:space="preserve">Desarrollo del Assessment para asegurar la infraestructura web de la entidad. </t>
  </si>
  <si>
    <t xml:space="preserve">Subdirector de Información y Desarrollo Tecnológico 
Coordinador de Desarrollo de Aplicaciones </t>
  </si>
  <si>
    <t xml:space="preserve">
Análisis de las vulnerabilidades, con el cronograma de las respectivas remediaciones es de aclarar que si se requieren de algún presupuesto debe evaluarse por parte de las SIDT
</t>
  </si>
  <si>
    <t>FUR18</t>
  </si>
  <si>
    <t>Preg 181</t>
  </si>
  <si>
    <t>Los riesgos asociados con ataques cibernéticos de manera general se consideraron incluir en la matriz de riesgos de GTI lo cual se ha venido desarrollando (FUR34 Plan de Mejoramiento Furag 2021), no obstante, la caracterización individual de éstos riesgos identificando de manera específica los supuestos (configura el adversario y su entorno), objetivos (establece las motivaciones del adversario), capacidades (identifica el nivel de daño que pueda causar), impactos (analiza las afectaciones claves que pueda ocasionar) y aprendizajes (revela puntos ciegos en el modelo de seguridad informática), de los riesgos que puedan afectar el normal desarrollo de las operaciones de la Agencia no se ha desarrollado.</t>
  </si>
  <si>
    <t>La SIDT se encuentra actualmente en el proceso de aprobación de los Riesgos de Seguridad Digital y en la actualización de los riesgos de gestión de acuerdo a la nueva guía de metodología de gestión de riesgos del DAFP.</t>
  </si>
  <si>
    <t>Caracterizar los riesgos cibernéticos e identificar los supuestos que configuren el adversario y su entorno, los objetivos  que establecen las motivaciones del adversario, las capacidades  que identifica el nivel de daño que  se pueda causar, impactos  donde se analicen  las afectaciones claves que pueda ocasionar y aprendizajes que revelen puntos ciegos en el modelo de seguridad informática</t>
  </si>
  <si>
    <t>Una caracterización de riesgos cibernéticos y supuestos</t>
  </si>
  <si>
    <t>FUR19</t>
  </si>
  <si>
    <t>Preg 230</t>
  </si>
  <si>
    <t>La señalización inclusiva implementada por la Agencia se compone de Pictogramas, imágenes en alto relieve y Braille, sin embargo, existen otros tipos de señalización que permiten fortalecer la orientación de las personas cuando circulan en las instalaciones de la Entidad. Bajo este escenario y conforme a lo sugerido en Furag se considera pertinente evaluar otros tipos de señalización como Wayfinding, señalización en lengua de señas, y señalización en otras lenguas o idiomas.</t>
  </si>
  <si>
    <t xml:space="preserve">No se incluyeron las señalizaciones como Wayfinding, señalización en lengua de señas, y señalización en otras lenguas o idiomas, dado a que se inició el plan de mejoramiento de control interno relacionado con la NTC-604,por lo que se le dio prioridad a este tema. </t>
  </si>
  <si>
    <t>Presentar la apropiación de la señalización inclusiva en la ANCPCCE, como lo es Señalización con imágenes en lengua de señas, señalización en otras lenguas o idiomas, wayfinding</t>
  </si>
  <si>
    <t>Secretaria General
Coordinador de Atención y Servicio al Ciudadano</t>
  </si>
  <si>
    <t xml:space="preserve">Informe de la señalización implementada </t>
  </si>
  <si>
    <t>FUR20</t>
  </si>
  <si>
    <t>Preg 246</t>
  </si>
  <si>
    <t>Con referencia a las acciones que ha tomado la Agencia durante las últimas vigencias frente a la inclusión de las personas en condición de discapacidad, se considera pertinente adelantar también acciones que permitan la Participación de PcD en la cocreación, desarrollo y consolidación de Oferta Institucional.</t>
  </si>
  <si>
    <t>Como resultado del ejercicio de  la caracterización de usuario de la entidad no se ha evidenciado como grupo de valor a las personas en condición de discapacidad, por tal motivo no se han generado acciones de cocreación, desarrollo y consolidación de Oferta Institucional.</t>
  </si>
  <si>
    <t xml:space="preserve">Generar una encuesta para diagnosticar la población con enfoque diferencial en  los grupos de valor de la entidad. </t>
  </si>
  <si>
    <t xml:space="preserve">Un diagnóstico sobre población con enfoque diferencial </t>
  </si>
  <si>
    <t>FUR21</t>
  </si>
  <si>
    <t>Preg 249 a Preg 271</t>
  </si>
  <si>
    <t>La Política de Racionalización de Trámites de obligatorio cumplimiento para la Agencia requiere desarrollar un plan de implementación riguroso y metódico, de tal manera que permita dentro del SUIT cumplir los propósitos de relacionamiento Estado Ciudadano y garantizar que el Registro de Proveedores es eficiente, adecuado, optimo y seguro para los grupos de valor y el desarrollo misional de la Agencia.</t>
  </si>
  <si>
    <t xml:space="preserve">En cumplimiento de lo establecido en la Ley 489 de 1998, la Ley 963 de 2005 y  el Decreto Ley 019 de 2012 la entidad deberá ejecutar el análisis y diagnóstico de los trámites priorizados de acuerdo de la Guía metodología para la racionalización del trámite. </t>
  </si>
  <si>
    <t>Desarrollar el autodiagnóstico de la política de trámites</t>
  </si>
  <si>
    <t>Subdirector de Información y Desarrollo Tecnológico 
Coordinador de Uso y Apropiación</t>
  </si>
  <si>
    <t>Documento con el plan de acción del autodiagnóstico del trámite de registro de proveedores perteneciente a la SIDT - según lo establecido la guía metodológica para la racionalización de trámites.</t>
  </si>
  <si>
    <t>FUR22</t>
  </si>
  <si>
    <t>Preg 273</t>
  </si>
  <si>
    <t>En los ejercicios de Participación ciudadana implementados por la Agencia y sobre los cuales progresivamente se ha observado mayor participación de los grupos de valor y consolidación de los resultados, se considera procedente adelantar estrategias con enfoque diferencial para cubrir todos los aspectos referidos en el MIPG y lograr que la participación ciudadana continue su integración en el ciclo de la gestión pública.</t>
  </si>
  <si>
    <t xml:space="preserve">Como resultado del ejercicio de  la caracterización de usuario de la entidad no se ha evidenciado como grupo de valor a las personas en condición de discapacidad, por tal motivo no se han adelantado estrategias de participación con enfoque diferencial </t>
  </si>
  <si>
    <t xml:space="preserve">Realizar estrategia con enfoque diferencia para  lograr que la participación ciudadana </t>
  </si>
  <si>
    <t>Secretaria General/
Participación Ciudadana
Coordinador de Atención y Servicio al Ciudadano</t>
  </si>
  <si>
    <t xml:space="preserve">Estrategia  sobre población con enfoque diferencial aprobada y publicada </t>
  </si>
  <si>
    <t>FUR23</t>
  </si>
  <si>
    <t>Preg 276 - Preg 277</t>
  </si>
  <si>
    <t>Dentro de las actividades formuladas en la estrategia de participación ciudadana se puede deducir que los resultados obtenidos permiten el desarrollo, formulación y ejecución de la Planeación, Planes, Programas, Proyectos, RdC, Innovación abierta, Control Social y Veedurías; no obstante, la racionalización de trámites no se incluyó de manera específica y los resultados no integran información al respecto, por lo cual para la vigencia 2022 además del desarrollo de la política, es necesario incluir actividades específicas relacionadas con la racionalización de tramites en la estrategia de participación ciudadana.</t>
  </si>
  <si>
    <t xml:space="preserve">En la entidad aún no se ha publicado el trámite en  el sistema electrónico de administración de información de trámites y servicios de la administración pública Colombiana que opera a través del Portal del Estado Colombiano y cuyo funcionamiento es coordinado por el Departamento Administrativo de la Función Pública. </t>
  </si>
  <si>
    <t>Implementar en la estrategia de participación ciudadana acciones encaminadas al cumplimiento de la política de racionalización de trámites, de tal manera que permita mejorar la gestión institucional en este ámbito.</t>
  </si>
  <si>
    <t>Secretaria General / Participación Ciudadana
Coordinador de Atención y Servicio al Ciudadano</t>
  </si>
  <si>
    <t xml:space="preserve">Informe de la Consulta Ciudadana del trámite  </t>
  </si>
  <si>
    <t>FUR24</t>
  </si>
  <si>
    <t>Preg 284</t>
  </si>
  <si>
    <t>Con respecto a los medios que ha utilizado la Agencia para la divulgación de información en el proceso de Rendición de Cuentas, en el cual las redes sociales, la web y el correo electrónico han sido los mecanismos definidos para tal fin, no obstante, se estima necesario evaluar otros medios de divulgación de información como radio, SMS, Boletines digitales, carteleras digitales, entre otros de relevancia, que permitan una circulación mayor de la información relacionada con la Rendición de cuentas en sus diferentes etapas.</t>
  </si>
  <si>
    <t>De conformidad con las condiciones institucionales de la ANCP-CCE solo se tuvieron en consideración las principales herramientas accesibles para la divulgación de la información y convocatorias para las jornadas de rendición de cuentas.</t>
  </si>
  <si>
    <t>Implementar la divulgación de la información del proceso de rendición de cuentas de la agencia, por medio de boletines y/o carteleras digitales u otro que permita la socialización clara y concreta de la RdC.</t>
  </si>
  <si>
    <t>Comunicaciones Estratégicas/Asesor de Planeación</t>
  </si>
  <si>
    <t xml:space="preserve">Estrategia  de comunicaciones de la rendición de cuentas </t>
  </si>
  <si>
    <t>FUR25</t>
  </si>
  <si>
    <t>Preg 288</t>
  </si>
  <si>
    <t>Las acciones de diálogo presenciales y/o virtuales implementadas por la Agencia en el desarrollo de los ejercicios de participación ciudadana y rendición de cuentas permitieron generar una evaluación de la gestión pública por parte de los grupos de valor, que el equipo directivo interactuara directamente con los grupos de valor y establecer acciones para mejorar la gestión institucional; sin embargo, no todos los representantes de los grupos de valor han interactuado y no se alcanzó a rendir cuentas en los nodos del Sistema Nacional de Rendición de Cuentas (SNRdC).</t>
  </si>
  <si>
    <t xml:space="preserve">En consideración a que no se han realizado diversos espacios de diálogo, no se han generado estrategias para involucrar diferenciadamente a los grupos de valor. Con respecto  al sistema nacional de rendición de cuentas, debido a que este mecanismos es nuevo en la gestión pública la ANCP-CCE no ha establecido sinergias con las entidades competentes para la realizar espacios de diálogo por nodos. </t>
  </si>
  <si>
    <t>Dentro del Plan Estratégico de Rendición de Cuentas de la actual vigencia 2022, se han realizado varias acciones encaminadas a realizar espacios de  dialogo que permita la participación diferencial de  diversos representantes de los grupos de valor, como por ejemplo el espacio de diálogo World Coffe desarrollado en el mes de abril de la vigencia 2022 destinado solo para servidores públicos, de igual manera se planean actividades diferenciadas para otros grupos de valor, como los órganos de control y la sociedad civil, actores que no han tenido mucha participación en anteriores espacios de rendición de cuentas y  que tendrán participación en el encuentro de diálogo sobre los resultados del observatorio de contratación estatal. Por otro lado se planea hacer la solicitud al organismo competente para  que la entidad haga parte del Sistema Nacional de Rendición de Cuentas (SNRdC)</t>
  </si>
  <si>
    <t>Informes de resultados por cada espacio de dialogo que se realice en el marco del plan estratégico de rendición de cuentas 2022.  Solicitud de pertenencia al Sistema Nacional de Rendición de Cuentas (SNRdC)</t>
  </si>
  <si>
    <t>FUR26</t>
  </si>
  <si>
    <t>Preg 307</t>
  </si>
  <si>
    <t xml:space="preserve">La Agencia da a conocer los lineamientos establecidos en el Plan Anticorrupción y de Atención al Ciudadano a sus grupos de valor y a la ciudadanía a través de la página web y las redes sociales, no obstante, existen otros medios de divulgación como Intranet, Televisores y pantallas, Carteleras y boletines digitales que se deben explorar para fortalecer la interacción de los grupos de valor con el PAAC de la Agencia. </t>
  </si>
  <si>
    <t>Hasta el momento la entidad no tiene habilitada la plataforma intranet, se realizan divulgaciones por medio de boletines internos por correo electrónico, pero se aumentará la frecuencia de estos y se solicitará al área Administrativa acceso a los televisores con que cuenta la entidad para ser usados como medio de difusión, hasta este momento no se había usado este recurso. En cuanto a las carteleras son un canal de difusión que no se usan al interior de la entidad por ser un medio obsoleto y poco efectivo.</t>
  </si>
  <si>
    <t>Fortalecer e implementar en la agencia mecanismos para dar a conocer los lineamientos establecidos en el Plan Anticorrupción y de Atención al Ciudadano a sus grupos de valor y a la ciudadanía.</t>
  </si>
  <si>
    <t>Coordinador de comunicaciones estratégicas</t>
  </si>
  <si>
    <t xml:space="preserve">3 Piezas de comunicación divulgadas por medios digitales. </t>
  </si>
  <si>
    <t>FUR27</t>
  </si>
  <si>
    <t>Preg 325</t>
  </si>
  <si>
    <t>La Agencia a garantizado que la sección de transparencia en la WEB cumpla con los requisitos mínimos de publicaciones exigidos por la normatividad y el ITA, sin embargo, en la revisión de los puntos listados en Furag no se identificó la publicación de información caracterizada para grupos étnicos, como tampoco, el Directorio de agremiaciones, asociaciones, entidades del sector, grupos étnicos y otros grupos de interés, lo cual se debe incluir dentro de los controles de publicación y seguimiento de la sección de transparencia que dispone la Agencia en la web para consulta de la ciudadanía.</t>
  </si>
  <si>
    <t>La información de los directorios de gremios y asociaciones y entidades del sector está en proceso de actualización por esta razón al momento de tomar el registro no se encontró la misma, se trabaja conjuntamente con la Oficina de Atención al Ciudadano para dar respuesta oportuna a la necesidad de información dirigida a grupos étnicos, pues se hizo una publicación en lengua WAYÚU y se gestiona actualmente otra.</t>
  </si>
  <si>
    <t>Actualizar  la sección de "transparencia y acceso a la información pública" de la agencia con  información caracterizada de  grupos étnicos y el  directorio de agremiaciones, asociaciones, entidades del sector, grupos étnicos y otros grupos de interés</t>
  </si>
  <si>
    <t>1 Matriz en donde se relacionen las actualizaciones de la sección de  transparencia y acceso a la información pública  de la agencia con  información caracterizada de  grupos étnicos y el  directorio de agremiaciones, asociaciones, entidades del sector, grupos étnicos y otros grupos de interés</t>
  </si>
  <si>
    <t>FUR28</t>
  </si>
  <si>
    <t>Preg 336</t>
  </si>
  <si>
    <t>La Agencia cuenta con las Tablas de Retención Documental convalidadas por el AGN, sin embargo, y conforme a los cambios significativos que ha tenido la Agencia en las últimas vigencias, se observa que estas TRD no reflejan la estructura organizacional actual de la Entidad.</t>
  </si>
  <si>
    <t>La entidad durante la vigencia 2020  presento cambios en la estructura organizacional debido a esto,  la Tabla de Retención Documental convalidada por el Archivo General de la Nación - AGN resulto afectada, por tal motivo en la vigencia 2022 se procederá a la actualización del instrumento archivístico.</t>
  </si>
  <si>
    <t>Actualizar las tablas de retención documental, de acuerdo con la estructura orgánica actual de la agencia.</t>
  </si>
  <si>
    <t>Secretaria General
Coordinador de gestión documental</t>
  </si>
  <si>
    <t>Tablas de retención documental aprobadas por el CIGD</t>
  </si>
  <si>
    <t>FUR29</t>
  </si>
  <si>
    <t>Preg 340</t>
  </si>
  <si>
    <t xml:space="preserve">Respecto Sistema Integrado de Conservación - SIC sobre el cual se observa que se documentó y aprobó en 2019 y además se publicó en la página web de la Agencia sección transparencia (https://www.colombiacompra.gov.co/sites/cce_public/files/files_2020/sistema_integrado_de_conservacion_-_sic.pdf), pero que dentro del proceso de Gestión Documental aún se encuentra prevista su implementación, se considera pertinente que para la vigencia 2022 surta etapas de actualización si es procedente y se garantice su debida implementación. </t>
  </si>
  <si>
    <t>En la vigencia 2021 no se contó con los recursos necesarios para llevar a cabo la implementación del Sistema Integrado de Conservación - SIC en la agencia.</t>
  </si>
  <si>
    <t>Adquisición de elementos de monitoreo ambiental para mitigar los riesgos de deterioro y pérdida de información, debido a las condiciones ambientales referidas a variables de humedad relativa, temperatura e iluminancia de los depósitos de las diferentes fases del ciclo vital del documento físico y electrónico en la entidad.</t>
  </si>
  <si>
    <t>Proceso de menor cuantía en la adquisición de lo requerido</t>
  </si>
  <si>
    <t>FUR30</t>
  </si>
  <si>
    <t>Preg 346</t>
  </si>
  <si>
    <t>Frente a la preservación digital a largo plazo se observa que se han identificado los documentos electrónicos generados que son susceptibles de preservar a largo plazo, y se ha definido la estrategia de preservación digital para garantizar la disponibilidad de información a largo plazo, no obstante, la ejecución y documentación de dichas estrategias, así como, la implementación general del Plan de Preservación Digital no se ha desarrollado en las vigencias anteriores.</t>
  </si>
  <si>
    <t>En la vigencia 2021 no se contó con los recursos necesarios para llevar a cabo la implementación del Sistema Integrado de Conservación - SIC  para garantizar la disponibilidad de información a largo plazo en la agencia.</t>
  </si>
  <si>
    <t>FUR31</t>
  </si>
  <si>
    <t>Preg 355</t>
  </si>
  <si>
    <t>Como parte del proceso de organización documental de la Agencia sobre el cual se cuenta con el Cuadro de Clasificación Documental, la Tabla de Retención Documental, el Formato de Inventario Documental, la Hoja de control y Foliación, se considera pertinente evaluar la aplicación actual o futura de la Tabla de Valoración Documental y del Índice el Electrónico.</t>
  </si>
  <si>
    <t>La Agencia Nacional de Contratación Pública no cuenta con fondos documentales por tal motivo no aplica las Tablas de Valoración Documental e índice electrónico.</t>
  </si>
  <si>
    <t xml:space="preserve">Presentar como se efectúa la organización documental de la entidad en la aplicación de tablas de valoración documental e índice electrónico </t>
  </si>
  <si>
    <t xml:space="preserve">Informe de la organización documental </t>
  </si>
  <si>
    <t>FUR32</t>
  </si>
  <si>
    <t>Preg 361</t>
  </si>
  <si>
    <t>Con relación al Sistema de Gestión de Documentos Electrónicos de Archivo -SGDEA sobre el cual viene trabajando la Agencia desde las vigencias anteriores dentro de los planes de mejoramiento, y de acuerdo con el último seguimiento realizado en el Plan de Mejoramiento Furag 2021 (FUR55), se identificó el estado de desarrollo en etapas de definición de requerimientos, procedimientos y casos de prueba desde lo funcional para la ejecución de la primera fase del Proyecto de implementación SGDEA – ORFEO, dejando prevista su implementación en la vigencia 2022</t>
  </si>
  <si>
    <t>No  implementación de  las necesidades funcionales, legales y técnicas del Proyecto de implementación SGDEA – ORFEO</t>
  </si>
  <si>
    <t>Actualización del Modelo de Requisitos para la gestión de documentos electrónicos de archivo MOREQ</t>
  </si>
  <si>
    <t>Modelo de  Requisitos para la gestión de documentos electrónicos de archivo MOREQ actualizado</t>
  </si>
  <si>
    <t>FUR33</t>
  </si>
  <si>
    <t>Preg 362</t>
  </si>
  <si>
    <t>La Agencia digitaliza los documentos que están en soporte de papel con el propósito de garantizar la consulta, gestión, trámite, fines de preservación y copias de seguridad, sin embargo, dentro de dichos ejercicios se observa que estos documentos aún no permiten cumplir los fines probatorios como está previsto en la normativa vigente, condiciones que se vienen trabajando desde vigencias anteriores e incorporadas en el proyecto ORFEO y en los planes de mejoramiento. (Plan de Mejoramiento Furag 2021 actividad FUR56)</t>
  </si>
  <si>
    <t>Los documentos electrónicos institucionales carecen de atributos de calidad como lo son: estampado cronológico y componente criptográfico que garanticen la inalterabilidad y fiabilidad del documento</t>
  </si>
  <si>
    <t>Actualización del programa de Reprografía</t>
  </si>
  <si>
    <t>Programa de reprografía actualizado</t>
  </si>
  <si>
    <t>FUR34</t>
  </si>
  <si>
    <t>Preg 364</t>
  </si>
  <si>
    <t>La Agencia viene desarrollando acciones para fortalecer la gestión de la información estadística desde la conformación de los grupos de Analítica en las Subdirección de EMAE, sin embargo, en el plan estratégico o plan de acción institucional no se han identificado líneas de acción, objetivos, proyectos o programas que soporten la implementación de los lineamientos del SEN para garantizar la calidad de las estadísticas.</t>
  </si>
  <si>
    <t>La ANCP-CCE- no cuenta con líneas de acción frente a la gestión de la información estadística  en su plan estratégico institucional, toda vez que los lineamientos de esta política de MIPG surgieron una vigencia después de la expedición del plan estratégico institucional.</t>
  </si>
  <si>
    <t>Durante la actual vigencia se está desarrollando el diagnóstico para la implementación de la política de gestión de la información estadística. El plan de acción resultante de este diagnóstico pretende proponer acciones para fortalecer la gestión estadística para la formulación del siguiente plan estratégico institucional.</t>
  </si>
  <si>
    <t>Plan de acción producto del diagnóstico de la Política de Gestión de la Información Estadística, donde se especifique la propuesta con las líneas de acción para fortalecer la gestión estadística para la formulación del siguiente plan estratégico institucional.</t>
  </si>
  <si>
    <t>FUR35</t>
  </si>
  <si>
    <t>Preg 371 - Preg 374</t>
  </si>
  <si>
    <t>La Agencia ha implementado lineamientos, normas y estándares incluyendo el Código de Naciones Unidas para desarrollar los procesos estadísticos, sin embargo, Normas técnicas de la calidad estadística, Código nacional de buenas prácticas estadísticas, Lineamientos para la documentación de metadatos a partir de los estándares DDI y Dublin Core, Estándar SDMX (Para difusión o transmisión de datos), no se observan referidos en el desarrollo e implementación estadístico como lo sugiere FURAG.</t>
  </si>
  <si>
    <t>La ANCP-CCE- ha estado realizando esfuerzos para implementar los lineamientos y  normas del DANE como por ejemplo la generación del Manual de Metodología Estadística, sin embargo no se han articulado acciones para implementar lineamientos internacionales para la transmisión de datos.</t>
  </si>
  <si>
    <t>Actualizar el manual de  metodología estadístico con los lineamientos, normas y estándares estadísticos definidos por el SEN y lineamientos internacionales, DDI y Dublín Core, Estándar SDMX que permitan que la información administrada por todas las áreas de la Agencia contengan atributos de calidad y contenido de acuerdo  las recomendaciones del diagnóstico de la política de gestión de la información estadística.</t>
  </si>
  <si>
    <t>Documento actualizado con los lineamientos del SEN que deben seguir las diferentes áreas de la Agencia para garantizar los atributos de calidad de la información estadística</t>
  </si>
  <si>
    <t>FUR36</t>
  </si>
  <si>
    <t>Preg 372</t>
  </si>
  <si>
    <t>Si bien la Agencia ha implementado la Guía para la elaboración de la ficha metodológica de las operaciones estadísticas y la Guía para la elaboración del documento metodológico de operaciones estadísticas, es recomendable evaluar la pertinencia de la implementación de los siguientes documentos en los procesos de producción estadística:
* Metodología de Diagnóstico de los Registros Administrativos para su aprovechamiento estadístico (DANE) * Metodología para el desarrollo de Planes Estadísticos
* Guía de metadatos de registros administrativos (DANE)
* Guía para la anonimización de bases de datos en el Sistema Estadístico Nacional (DANE) Lineamientos para documentación de operaciones
* Lineamientos generales para el diseño de la operación estadística
* Guía para la elaboración de documentos para los diseños</t>
  </si>
  <si>
    <t>La ANCP-CCE- ha estado realizando esfuerzos para implementar los lineamientos y  normas del DANE como por ejemplo la generación del Manual de Metodología Estadística. Sin embargo no se han articulado acciones para implementar lineamientos específicos como:
* Metodología de Diagnóstico de los Registros Administrativos para su aprovechamiento estadístico (DANE) 
* Metodología para el desarrollo de Planes Estadísticos
* Guía de metadatos de registros administrativos (DANE)
* Guía para la anonimización de bases de datos en el Sistema Estadístico Nacional (DANE) Lineamientos para documentación de operaciones
* Lineamientos generales para el diseño de la operación estadística
* Guía para la elaboración de documentos para los diseños</t>
  </si>
  <si>
    <t>Actualizar el manual de  metodología estadístico con los lineamientos específicos como metodología de diagnóstico de los registros administrativos,  guía de metadatos de registros administrativos, anonimización de las bases de datos en el SEN, lineamientos generales para el diseño de operaciones estadísticas, entre otros,  que permitan que la información administrada por todas las áreas de la Agencia contengan atributos de calidad y contenido de acuerdo  las recomendaciones del diagnóstico de la política de gestión de la información estadística.</t>
  </si>
  <si>
    <t>FUR37</t>
  </si>
  <si>
    <t>Preg 373</t>
  </si>
  <si>
    <t>Respecto a la publicación y disposición de información en la web para los grupos de interés se observan bases de datos de los registros administrativos, bases de datos anonimizadas de las operaciones estadísticas, resultados de los indicadores ODS y de políticas públicas, Resultados de los indicadores, Indicadores o estadísticas agregadas georreferenciadas, Resultados de indicadores con sus series históricas, Ficha metodológica de operaciones estadísticas y Documento metodológico de operaciones estadísticas; sin embargo, no se observaron publicadas Fichas técnicas de indicadores y Protocolos de transferencia de datos.</t>
  </si>
  <si>
    <t xml:space="preserve">Para la vigencia 2021 se reportaron estadísticas del sistema de compras públicas y contratación estatal por primera vez. Durante el año 2022 su publicación tiene una orientación periódica. </t>
  </si>
  <si>
    <t xml:space="preserve">Actualizar y publicar en la página web la ficha de indicadores y documento de protocolo de transferencia de datos.
</t>
  </si>
  <si>
    <t>Subdirector de Estudios de Mercado y Abastecimiento Estratégico 
Coordinador de Analítica de Datos
Coordinador de Arquitectura de información y datos</t>
  </si>
  <si>
    <t>Evidencia de la publicación de las fichas de indicadores y protocolos de transferencias de datos</t>
  </si>
  <si>
    <t>FUR38</t>
  </si>
  <si>
    <t>Preg 376 - Preg 378 - Preg 379</t>
  </si>
  <si>
    <t>Respecto a los registros administrativos de la Agencia sobre los cuales se ha venido trabajando desde las vigencias anteriores en los planes de mejoramiento (FUR61 Plan de Mejoramiento FURAG 2021), se han identificado informes que diagnostican la calidad de los registros y su aprovechamiento estadístico, sin embargo, no se logró identificar la definición y ejecución de un plan específico para documentar nuevos registros y mejorar los registros administrativos ya identificados.</t>
  </si>
  <si>
    <t xml:space="preserve">Para la vigencia 2021 los registros administrativos han sido usados en la generación de insumos estratégicos para la toma de decisiones. Con el crecimiento de la capacidad humana y tecnológica de GAEC durante la vigencia 2022 ha surgido la necesidad de trabajar sobre planes de mejoramiento de la calidad de los registros, sin embargo aún no se ha identificado la necesidad de documentar nuevos registros. </t>
  </si>
  <si>
    <t>Actualizar el documento de recomendaciones del mejoramiento de los registros administrativos (EMAE)
la subdirección de IDT deberá realizar el plan de mejoramiento de los registros administrativos
El entregable ha sido radicado bajo el FUR61</t>
  </si>
  <si>
    <t>Subdirector de Estudios de Mercado y Abastecimiento Estratégico 
Subdirector de Información y desarrollo Tecnológico
Coordinador de Analítica de Datos
Coordinador de Arquitectura de información y datos</t>
  </si>
  <si>
    <t>Documentos actualizado de recomendaciones del mejoramiento de los registros administrativos (EMAE)</t>
  </si>
  <si>
    <t>FUR39</t>
  </si>
  <si>
    <t>Preg 387</t>
  </si>
  <si>
    <t>La Agencia durante las vigencias anteriores viene desarrollando la política de gestión del conocimiento y la innovación como está prevista en el MIPG, sin embargo, en las etapas adelantadas se requiere que exista una evaluación de las herramientas de Uso y apropiación implementadas.</t>
  </si>
  <si>
    <t>La política se viene desarrollando desde la vigencia 2021 por lo cual la evaluación de uso y apropiación se desarrolla posterior a la implementación de todas las fases</t>
  </si>
  <si>
    <t>Elaborar una matriz en la cual se diligencie  las herramientas de uso y apropiación del conocimiento, y presentar un informe de valorativo de estás.</t>
  </si>
  <si>
    <t xml:space="preserve">Matriz de herramientas de uso y apropiación 
Informe valorativo de las herramientas de uso y apropiación </t>
  </si>
  <si>
    <t>FUR40</t>
  </si>
  <si>
    <t>Preg 399</t>
  </si>
  <si>
    <t>Respecto a la organización, clasificación y validación de los datos e información se identificó que se establecen los parámetros de calidad para la recolección de datos, se documentan las operaciones estadísticas, se desarrollan análisis descriptivos, predictivos y/o prospectivos de los resultados de su gestión y se mejora el acceso a los datos e información a los grupos de valor; no obstante, no se identifica el diseño o actualización de planes de mejoramiento que permitan determinar el grado avance de las políticas a cargo de la Agencia.</t>
  </si>
  <si>
    <t>En el plan de acción 2021 de la política GESCO no se desarrollan acciones relacionadas con la organización, calificación y validación de datos</t>
  </si>
  <si>
    <t>Validar las acciones o actividades de mejora  y actualizar el plan de acción de gestión del conocimiento 2022</t>
  </si>
  <si>
    <t>Plan de acción de gestión del conocimiento actualizado vigencia 2022</t>
  </si>
  <si>
    <t>FUR41</t>
  </si>
  <si>
    <t>Preg 400</t>
  </si>
  <si>
    <t>La Agencia dentro de su modelo de gestión promueve la difusión de información relevante a sus grupos de valor para los cual desarrolla herramientas visuales de fácil interpretación sobre sus productos, servicios y resultados de gestión y utiliza diferentes herramientas para facilitar la apropiación del conocimiento de la entidad, no obstante, sobre la información que más se solicita no se observan campañas específicas que permitan fortalecer este aspecto.</t>
  </si>
  <si>
    <t>En el plan de acción 2021 de la política GESCO no se desarrollan acciones relacionadas con campañas de fortalecimiento de implementación de la política</t>
  </si>
  <si>
    <t xml:space="preserve">Elaborar una estrategia de comunicaciones para la campaña de actividades de apropiación  y participación con respecto a gestión del conocimiento </t>
  </si>
  <si>
    <t xml:space="preserve">Coordinador de Talento Humano
Coordinador de Comunicaciones estratégicas </t>
  </si>
  <si>
    <t>Estrategia de comunicación de gestión de conocimiento, Piezas digitales y Cronograma</t>
  </si>
  <si>
    <t>FUR42</t>
  </si>
  <si>
    <t>Preg 413</t>
  </si>
  <si>
    <t>La Agencia cuenta con el CICCI el cual se encuentra reglamentado en la resolución 205 de 2021 y que cumple con las funciones allí especificadas y de conformidad con la dimensión 7 del MIPG, no obstante, es pertinente que dentro del marco del comité se monitoreen los cambios en los entornos (interno y externo) que pueda afectar la efectividad del SCI.</t>
  </si>
  <si>
    <t xml:space="preserve">Dado que, en la resolución 205 del 2021, no está estipuladas las funciones directamente  dentro de los comités, ni en ningún otro documento que ha generado la agencia para monitorear los cambios en los entornos internos y externos. </t>
  </si>
  <si>
    <t xml:space="preserve">
Dentro del SCI evaluar los cambios en el entorno (interno y externo) que puedan afectar la efectividad del Sistema, presentar dicha evaluación en el CICCI, Por medio de Instrumentos de DOFA o PEST que permitan hacer una evaluación de factores internos y externos de la Agencia.</t>
  </si>
  <si>
    <t xml:space="preserve">Manual Sistema de Control Interno  y anexos </t>
  </si>
  <si>
    <t>FUR43</t>
  </si>
  <si>
    <t>Preg 421</t>
  </si>
  <si>
    <t>Como parte del fortalecimiento del esquema de líneas de defensa integrado en la Dimensión 7 del MIPG, se ha promovido que la primera línea y los líderes transversales a través de los subcomités de Control Interno evalúen la ejecución de los controles como están diseñados en las matrices de riesgo (FUR68 Plan de Mejoramiento Furag 2021), no obstante, se requiere fortalecer esta capacidad de los lideres transversales a través estrategias observables y de aplicación en los diferentes modelos de seguimiento con que cuentan las subdirecciones, especialmente en el marco del subcomité de Control Interno y el RAE institucional.</t>
  </si>
  <si>
    <t>Acciones de seguimiento desarrolladas en los subcomités de control interno en proceso de fortalecimiento, uso y apropiación, en el cual se detalle entre otros temas el cumplimiento y ejecución de controles tanto de responsabilidad del proceso como otros que estén obligados a cumplir de otras políticas del MIPG.</t>
  </si>
  <si>
    <t>Definir e implementar mecanismos de control que permitan evidenciar la verificación de la ejecución de los controles por parte de los procesos como primera línea, así como, los seguimientos correspondientes de la segunda línea de defensa.</t>
  </si>
  <si>
    <t>Informe de verificación aleatoria de Controles 2da línea
Actas de Subcomité CI o Certificación de verificación de Controles por parte de los líderes</t>
  </si>
  <si>
    <t>FUR44</t>
  </si>
  <si>
    <t>Preg 423</t>
  </si>
  <si>
    <t>Si bien la Agencia dentro del Comité Directivo monitorea todos los aspectos relevantes de la Gestión y los resultados, es necesario que en el marco de la Dimensión 7 del MIPG y la Línea Estratégica representada también por el CICCI, se evalúen las estrategias de comunicaciones y sus resultados del tal manera que se puedan tomar decisiones frente al SCI en los casos de requerirse.</t>
  </si>
  <si>
    <t xml:space="preserve">Si bien, el Grupo de Comunicaciones Estratégicas lleva un informe trimestral de cada una de las líneas que maneja (interna, externa, web y relacionamiento Interinstitucional), estos no se vienen presentando de manera periódica en los comités directivos, lo que ha causado el desconocimiento de estos.   </t>
  </si>
  <si>
    <t xml:space="preserve">Desarrollar un informe de resultados obtenidos a partir de las acciones o estrategias de comunicaciones internas y externas implementadas, donde se determine el valor público de estás, teniendo en cuenta características de alcance  y transversalidad de las actividades ejecutadas o por ejecutar desde el área.
Presentar para evaluación del CICCI  </t>
  </si>
  <si>
    <t>Actas de Subcomité CI o Certificación de verificación de Controles por parte de los líderes</t>
  </si>
  <si>
    <t>FUR45</t>
  </si>
  <si>
    <t>Preg 437 - Preg 438</t>
  </si>
  <si>
    <t xml:space="preserve">La Agencia dentro de la planta de personal cuenta con personal con discapacidad, no obstante, es importante verificar de manera detallada las políticas sobre la vinculación que incluya el enfoque diferencial, especialmente para los diferentes tipos de discapacidad y de grupos étnicos. </t>
  </si>
  <si>
    <t>La ANCPCCE durante la vigencia 2021 realizo acciones de vinculación de personas en condición de discapacidad, sin embargo, no se encuentran todos los tipos de enfoque diferencial</t>
  </si>
  <si>
    <t>Incorporar en la PEGTH políticas de vinculación con enfoque diferencial</t>
  </si>
  <si>
    <t>Informe desarrollo Plan estratégico de Talento humano PETH se incluyó acción relacionada con discapacidad</t>
  </si>
  <si>
    <t>FUR46</t>
  </si>
  <si>
    <t>Preg 499 a Preg 505</t>
  </si>
  <si>
    <t>Respecto al desarrollo de políticas que garanticen la Equidad de la Mujer en el marco de GETH que promueva el cierre de brechas entre mujeres y hombres, es necesario iniciar con acciones específicas, programas o proyectos que permitan a la Agencia la garantía de derechos de las mujeres, esto conforme a lo sugerido en Furag para este propósito.</t>
  </si>
  <si>
    <t>Para la vigencia 2021 se presenta informe de equidad de género frente al tema de cargos directivos y coordinaciones, pero se requiere fortalecer acciones para la equidad de género</t>
  </si>
  <si>
    <t>Evidenciar la adopción de acciones o actividades que garanticen los derechos e igualdad de género en la agencia.</t>
  </si>
  <si>
    <t xml:space="preserve">Campañas de sensibilización
Piezas comunicativas
Informe de equidad de género en la agencia </t>
  </si>
  <si>
    <t>AVANCE GENERAL</t>
  </si>
  <si>
    <t>Indicardor de Ejecución</t>
  </si>
  <si>
    <t>Indicador de desarrollo</t>
  </si>
  <si>
    <t>Actividades Planeadas</t>
  </si>
  <si>
    <t>Actividades Ejecutadas</t>
  </si>
  <si>
    <t>Avance Planeado</t>
  </si>
  <si>
    <t>Avance Ejecutado</t>
  </si>
  <si>
    <t>Avance Actividades Programadas al corte</t>
  </si>
  <si>
    <t>Avance Requerido al corte</t>
  </si>
  <si>
    <t>Meta</t>
  </si>
  <si>
    <t>Total</t>
  </si>
  <si>
    <t>dic</t>
  </si>
  <si>
    <t>nov</t>
  </si>
  <si>
    <t>oct</t>
  </si>
  <si>
    <t>sep</t>
  </si>
  <si>
    <t>ago</t>
  </si>
  <si>
    <t>Mes</t>
  </si>
  <si>
    <t>Actividades Finalizadas</t>
  </si>
  <si>
    <t>Actividades</t>
  </si>
  <si>
    <t>Acum Actividades</t>
  </si>
  <si>
    <t>% Proyectado</t>
  </si>
  <si>
    <t>Acum Act Finalizadas</t>
  </si>
  <si>
    <t>Act acumulado</t>
  </si>
  <si>
    <t>% Avance</t>
  </si>
  <si>
    <t>% Real periodo</t>
  </si>
  <si>
    <t>% real acumulado</t>
  </si>
  <si>
    <t>Jul</t>
  </si>
  <si>
    <t>Total general</t>
  </si>
  <si>
    <t>Cuenta de ACCIÓN A DESARROLLAR</t>
  </si>
  <si>
    <t>Etiquetas de columna</t>
  </si>
  <si>
    <t>Etiquetas de fila</t>
  </si>
  <si>
    <t>(en blanco)</t>
  </si>
  <si>
    <t xml:space="preserve">Cuenta de AVANCE DE LA EJECUCIÓN </t>
  </si>
  <si>
    <t>Actividades Programadas</t>
  </si>
  <si>
    <t>Cuenta de FECHA DE TERMINACIÓN</t>
  </si>
  <si>
    <t>Actividad Programada</t>
  </si>
  <si>
    <t>% actividad Programada</t>
  </si>
  <si>
    <t>Actividad finalizada</t>
  </si>
  <si>
    <t>% Actividad Finalizada</t>
  </si>
  <si>
    <t>(Todas)</t>
  </si>
  <si>
    <t>Resultados de las mediciones de implementación y apropiación del código de integridad</t>
  </si>
  <si>
    <t>Riesgos y controles identificados en la administración de conflictos de interés</t>
  </si>
  <si>
    <t>Reporte de cumplimiento criterios de accesibilidad pág WEB</t>
  </si>
  <si>
    <t>Soporte de funcionalidad disponible en la web</t>
  </si>
  <si>
    <t>Resultados de los indicadores de uso y apropiación de  las Tecnologías de la Información  y acciones de mejora si aplica</t>
  </si>
  <si>
    <t>Matriz de Riesgos de Seguridad y plan de tratamientos</t>
  </si>
  <si>
    <t>Indicador de satisfacción y plan de mejora frente al uso de datos abiertos</t>
  </si>
  <si>
    <t>Inventario de uso y aprovechamiento de los conjuntos de datos de la Agencia por parte de los grupos de interés</t>
  </si>
  <si>
    <t>Resultados indicadores de medición de calidad de datos y aprovechamiento de información de los grupos de interés</t>
  </si>
  <si>
    <t>Manual de oferta institucional que define las fases y niveles de participación sobre cada producto de gestión.</t>
  </si>
  <si>
    <t>Guía de Planeación Estratégica Institucional</t>
  </si>
  <si>
    <t>Evidencia del control realizado por parte de la oficina de control interno</t>
  </si>
  <si>
    <t>Plan de austeridad del gasto aprobado y reportes de seguimiento de austeridad</t>
  </si>
  <si>
    <t>Plan Estratégico de Talento Humano actualizado y aprobado</t>
  </si>
  <si>
    <t>Cronograma PIC 2021 aprobado
Reporte de capacitaciones relacionadas con los ejes Transformación Digital y Probidad y ética de lo público</t>
  </si>
  <si>
    <t>Resultados de los análisis de información de conflictos de interés informados a la Agencia</t>
  </si>
  <si>
    <t>Resultados de los análisis de información de participación ciudadana y rendición de cuentas</t>
  </si>
  <si>
    <t>Estrategia implementada para atención de grupos étnicos y resultados de satisfacción de estos grupos</t>
  </si>
  <si>
    <t>Documento Plan Operativo de MSPI</t>
  </si>
  <si>
    <t xml:space="preserve">Resultados de los indicadores de MSPI </t>
  </si>
  <si>
    <t>Documento que incorpore metodologías  de uso de herramientas de machine learning, para el análisis de los datos.</t>
  </si>
  <si>
    <t>ChatBot para autogestión de usuarios y contraseñas en la plataforma SECOP II</t>
  </si>
  <si>
    <t>Tablero de seguimiento PETI</t>
  </si>
  <si>
    <t>Protocolo de anonimización estandarizado</t>
  </si>
  <si>
    <t>Programación y listado de asistencia reinducción</t>
  </si>
  <si>
    <t xml:space="preserve">Continuar con el análisis de los Resultados de la información de PQRSD.
Continuar con el apoyo al área de comunicaciones la  estrategia  para dar a conocer la misión ANCP-CCE, y de esta manera reducir  el número de requerimientos  relacionados con falta de  competencia que llegan a la entidad. </t>
  </si>
  <si>
    <t>MES</t>
  </si>
  <si>
    <t>Ago</t>
  </si>
  <si>
    <t>Sep</t>
  </si>
  <si>
    <t>Oct</t>
  </si>
  <si>
    <t>Nov</t>
  </si>
  <si>
    <t>Dic</t>
  </si>
  <si>
    <t>% Cumplimiento al cierre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</si>
</sst>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mmmm\-yy;@"/>
  </numFmts>
  <fonts count="30" x14ac:knownFonts="1">
    <font>
      <sz val="11"/>
      <color theme="1"/>
      <name val="Calibri"/>
      <family val="2"/>
      <scheme val="minor"/>
    </font>
    <font>
      <sz val="11"/>
      <color theme="1"/>
      <name val="Calibri"/>
      <family val="2"/>
      <scheme val="minor"/>
    </font>
    <font>
      <b/>
      <sz val="11"/>
      <color indexed="63"/>
      <name val="Calibri"/>
      <family val="2"/>
    </font>
    <font>
      <sz val="9"/>
      <name val="Arial"/>
      <family val="2"/>
    </font>
    <font>
      <b/>
      <sz val="10"/>
      <color theme="1"/>
      <name val="Arial"/>
      <family val="2"/>
    </font>
    <font>
      <b/>
      <sz val="11"/>
      <color theme="1"/>
      <name val="Arial"/>
      <family val="2"/>
    </font>
    <font>
      <sz val="10"/>
      <name val="Arial"/>
      <family val="2"/>
    </font>
    <font>
      <b/>
      <sz val="11"/>
      <color theme="1"/>
      <name val="Calibri"/>
      <family val="2"/>
      <scheme val="minor"/>
    </font>
    <font>
      <sz val="9"/>
      <color theme="1"/>
      <name val="Calibri"/>
      <family val="2"/>
      <scheme val="minor"/>
    </font>
    <font>
      <sz val="9"/>
      <color theme="0"/>
      <name val="Calibri"/>
      <family val="2"/>
      <scheme val="minor"/>
    </font>
    <font>
      <sz val="8"/>
      <color rgb="FF000000"/>
      <name val="Calibri"/>
      <family val="2"/>
    </font>
    <font>
      <u/>
      <sz val="11"/>
      <color theme="10"/>
      <name val="Calibri"/>
      <family val="2"/>
      <scheme val="minor"/>
    </font>
    <font>
      <sz val="11"/>
      <color rgb="FFC00000"/>
      <name val="Calibri"/>
      <family val="2"/>
      <scheme val="minor"/>
    </font>
    <font>
      <sz val="12"/>
      <color theme="1"/>
      <name val="Calibri"/>
      <family val="2"/>
      <scheme val="minor"/>
    </font>
    <font>
      <b/>
      <sz val="10"/>
      <color theme="1"/>
      <name val="Avenir Next LT Pro Light"/>
      <family val="2"/>
    </font>
    <font>
      <b/>
      <sz val="10"/>
      <color theme="1" tint="0.34998626667073579"/>
      <name val="Avenir Next LT Pro Light"/>
      <family val="2"/>
    </font>
    <font>
      <sz val="11"/>
      <color theme="1"/>
      <name val="Avenir Next LT Pro Light"/>
      <family val="2"/>
    </font>
    <font>
      <sz val="10"/>
      <color theme="1"/>
      <name val="Avenir Next LT Pro Light"/>
      <family val="2"/>
    </font>
    <font>
      <b/>
      <sz val="11"/>
      <color theme="1" tint="0.34998626667073579"/>
      <name val="Avenir Next LT Pro Light"/>
      <family val="2"/>
    </font>
    <font>
      <b/>
      <sz val="8"/>
      <color theme="1"/>
      <name val="Avenir Next LT Pro Light"/>
      <family val="2"/>
    </font>
    <font>
      <b/>
      <sz val="14"/>
      <color theme="1"/>
      <name val="Calibri"/>
      <family val="2"/>
      <scheme val="minor"/>
    </font>
    <font>
      <sz val="14"/>
      <color theme="1"/>
      <name val="Calibri"/>
      <family val="2"/>
      <scheme val="minor"/>
    </font>
    <font>
      <b/>
      <sz val="10"/>
      <name val="Arial"/>
      <family val="2"/>
    </font>
    <font>
      <sz val="10"/>
      <color theme="1"/>
      <name val="Arial"/>
      <family val="2"/>
    </font>
    <font>
      <b/>
      <i/>
      <sz val="10"/>
      <color theme="0"/>
      <name val="Arial"/>
      <family val="2"/>
    </font>
    <font>
      <sz val="10"/>
      <color rgb="FF000000"/>
      <name val="Arial"/>
      <family val="2"/>
    </font>
    <font>
      <sz val="11"/>
      <color theme="1"/>
      <name val="Arial"/>
      <family val="2"/>
    </font>
    <font>
      <sz val="10"/>
      <name val="Arial"/>
      <family val="2"/>
    </font>
    <font>
      <sz val="10"/>
      <color rgb="FF000000"/>
      <name val="Arial"/>
      <family val="2"/>
    </font>
    <font>
      <sz val="10"/>
      <color rgb="FF000000"/>
      <name val="Arial"/>
      <family val="2"/>
    </font>
  </fonts>
  <fills count="18">
    <fill>
      <patternFill patternType="none"/>
    </fill>
    <fill>
      <patternFill patternType="gray125"/>
    </fill>
    <fill>
      <patternFill patternType="solid">
        <fgColor indexed="22"/>
        <bgColor indexed="31"/>
      </patternFill>
    </fill>
    <fill>
      <patternFill patternType="solid">
        <fgColor theme="0"/>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8" tint="-0.249977111117893"/>
        <bgColor indexed="64"/>
      </patternFill>
    </fill>
    <fill>
      <patternFill patternType="solid">
        <fgColor theme="4" tint="0.79998168889431442"/>
        <bgColor theme="4" tint="0.79998168889431442"/>
      </patternFill>
    </fill>
    <fill>
      <patternFill patternType="solid">
        <fgColor theme="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2"/>
        <bgColor indexed="64"/>
      </patternFill>
    </fill>
    <fill>
      <patternFill patternType="solid">
        <fgColor rgb="FFFD977B"/>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FF99"/>
        <bgColor indexed="64"/>
      </patternFill>
    </fill>
    <fill>
      <patternFill patternType="solid">
        <fgColor rgb="FFFFFFFF"/>
        <bgColor rgb="FF000000"/>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4" tint="0.39997558519241921"/>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6" fillId="0" borderId="0"/>
    <xf numFmtId="0" fontId="11" fillId="0" borderId="0" applyNumberFormat="0" applyFill="0" applyBorder="0" applyAlignment="0" applyProtection="0"/>
  </cellStyleXfs>
  <cellXfs count="122">
    <xf numFmtId="0" fontId="0" fillId="0" borderId="0" xfId="0"/>
    <xf numFmtId="0" fontId="0" fillId="0" borderId="0" xfId="0"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0" fillId="0" borderId="0" xfId="0" applyAlignment="1">
      <alignment horizont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8" fillId="0" borderId="0" xfId="0" applyFont="1"/>
    <xf numFmtId="0" fontId="9" fillId="6" borderId="2" xfId="0" applyFont="1" applyFill="1" applyBorder="1" applyAlignment="1">
      <alignment wrapText="1"/>
    </xf>
    <xf numFmtId="0" fontId="8" fillId="0" borderId="2" xfId="0" applyFont="1" applyBorder="1" applyAlignment="1">
      <alignment wrapText="1"/>
    </xf>
    <xf numFmtId="0" fontId="8" fillId="0" borderId="0" xfId="0" applyFont="1" applyAlignment="1">
      <alignment wrapText="1"/>
    </xf>
    <xf numFmtId="0" fontId="8" fillId="0" borderId="8" xfId="0" applyFont="1" applyBorder="1" applyAlignment="1">
      <alignment wrapText="1"/>
    </xf>
    <xf numFmtId="0" fontId="10" fillId="0" borderId="2" xfId="0" applyFont="1" applyBorder="1" applyAlignment="1">
      <alignment horizontal="left" vertical="center" wrapText="1" readingOrder="1"/>
    </xf>
    <xf numFmtId="9" fontId="0" fillId="0" borderId="0" xfId="0" applyNumberFormat="1"/>
    <xf numFmtId="0" fontId="0" fillId="0" borderId="0" xfId="0" pivotButton="1"/>
    <xf numFmtId="0" fontId="0" fillId="0" borderId="0" xfId="0" applyAlignment="1">
      <alignment horizontal="left"/>
    </xf>
    <xf numFmtId="14" fontId="0" fillId="0" borderId="0" xfId="0" applyNumberFormat="1"/>
    <xf numFmtId="14" fontId="1" fillId="3" borderId="0" xfId="0" applyNumberFormat="1" applyFont="1" applyFill="1" applyAlignment="1">
      <alignment horizontal="center" vertical="center"/>
    </xf>
    <xf numFmtId="9" fontId="0" fillId="0" borderId="0" xfId="1" applyFont="1"/>
    <xf numFmtId="14" fontId="0" fillId="0" borderId="0" xfId="0" applyNumberFormat="1" applyAlignment="1">
      <alignment horizontal="left"/>
    </xf>
    <xf numFmtId="0" fontId="7" fillId="0" borderId="0" xfId="0" applyFont="1"/>
    <xf numFmtId="0" fontId="12" fillId="0" borderId="0" xfId="0" applyFont="1"/>
    <xf numFmtId="9" fontId="12" fillId="0" borderId="0" xfId="1" applyFont="1"/>
    <xf numFmtId="1" fontId="0" fillId="0" borderId="0" xfId="0" applyNumberFormat="1"/>
    <xf numFmtId="9" fontId="12" fillId="0" borderId="0" xfId="0" applyNumberFormat="1" applyFont="1"/>
    <xf numFmtId="0" fontId="7" fillId="7" borderId="9" xfId="0" applyFont="1" applyFill="1" applyBorder="1"/>
    <xf numFmtId="0" fontId="0" fillId="0" borderId="0" xfId="0" applyAlignment="1">
      <alignment horizontal="left" vertical="center"/>
    </xf>
    <xf numFmtId="0" fontId="0" fillId="0" borderId="0" xfId="0" pivotButton="1" applyAlignment="1">
      <alignment horizontal="left" vertical="center"/>
    </xf>
    <xf numFmtId="0" fontId="0" fillId="8" borderId="0" xfId="0" applyFill="1"/>
    <xf numFmtId="0" fontId="7" fillId="7" borderId="9" xfId="0" applyFont="1" applyFill="1" applyBorder="1" applyAlignment="1">
      <alignment horizontal="left"/>
    </xf>
    <xf numFmtId="164" fontId="0" fillId="0" borderId="0" xfId="0" applyNumberFormat="1" applyAlignment="1">
      <alignment horizontal="left"/>
    </xf>
    <xf numFmtId="9" fontId="0" fillId="0" borderId="0" xfId="0" applyNumberFormat="1" applyAlignment="1">
      <alignment horizontal="center"/>
    </xf>
    <xf numFmtId="0" fontId="14" fillId="0" borderId="0" xfId="0" applyFont="1" applyAlignment="1">
      <alignment horizontal="center" vertical="center" wrapText="1"/>
    </xf>
    <xf numFmtId="0" fontId="15" fillId="0" borderId="0" xfId="0" applyFont="1" applyAlignment="1">
      <alignment horizontal="center" vertical="center"/>
    </xf>
    <xf numFmtId="0" fontId="16" fillId="0" borderId="0" xfId="0" applyFont="1"/>
    <xf numFmtId="0" fontId="17" fillId="0" borderId="0" xfId="0" applyFont="1" applyAlignment="1">
      <alignment horizontal="center" vertical="center" wrapText="1"/>
    </xf>
    <xf numFmtId="9" fontId="18" fillId="0" borderId="0" xfId="0" applyNumberFormat="1" applyFont="1" applyAlignment="1">
      <alignment horizontal="center"/>
    </xf>
    <xf numFmtId="0" fontId="15" fillId="12" borderId="11" xfId="0" applyFont="1" applyFill="1" applyBorder="1" applyAlignment="1">
      <alignment horizontal="center" vertical="center"/>
    </xf>
    <xf numFmtId="0" fontId="15" fillId="11" borderId="11" xfId="0" applyFont="1" applyFill="1" applyBorder="1" applyAlignment="1">
      <alignment horizontal="center" vertical="center"/>
    </xf>
    <xf numFmtId="0" fontId="19" fillId="0" borderId="0" xfId="0" applyFont="1" applyAlignment="1">
      <alignment horizontal="center" vertical="center" wrapText="1"/>
    </xf>
    <xf numFmtId="0" fontId="17" fillId="0" borderId="11" xfId="0" applyFont="1" applyBorder="1" applyAlignment="1">
      <alignment horizontal="center" vertical="center" wrapText="1"/>
    </xf>
    <xf numFmtId="0" fontId="15" fillId="13" borderId="11" xfId="0" applyFont="1" applyFill="1" applyBorder="1" applyAlignment="1">
      <alignment horizontal="center" vertical="center"/>
    </xf>
    <xf numFmtId="0" fontId="15" fillId="14" borderId="11" xfId="0" applyFont="1" applyFill="1" applyBorder="1" applyAlignment="1">
      <alignment horizontal="center" vertical="center"/>
    </xf>
    <xf numFmtId="17" fontId="0" fillId="0" borderId="0" xfId="0" applyNumberFormat="1" applyAlignment="1">
      <alignment horizontal="left"/>
    </xf>
    <xf numFmtId="0" fontId="20" fillId="12" borderId="11" xfId="0" applyFont="1" applyFill="1" applyBorder="1" applyAlignment="1">
      <alignment horizontal="center" vertical="center"/>
    </xf>
    <xf numFmtId="0" fontId="21" fillId="0" borderId="11" xfId="0" applyFont="1" applyBorder="1" applyAlignment="1">
      <alignment horizontal="left" vertical="center"/>
    </xf>
    <xf numFmtId="0" fontId="21" fillId="0" borderId="11" xfId="0" applyFont="1" applyBorder="1" applyAlignment="1">
      <alignment horizontal="center" vertical="center"/>
    </xf>
    <xf numFmtId="9" fontId="20" fillId="15" borderId="11" xfId="0" applyNumberFormat="1" applyFont="1" applyFill="1" applyBorder="1" applyAlignment="1">
      <alignment horizontal="center" vertical="center"/>
    </xf>
    <xf numFmtId="9" fontId="20" fillId="16" borderId="11" xfId="0" applyNumberFormat="1" applyFont="1" applyFill="1" applyBorder="1" applyAlignment="1">
      <alignment horizontal="center" vertical="center"/>
    </xf>
    <xf numFmtId="0" fontId="22" fillId="4" borderId="2" xfId="3" applyFont="1" applyFill="1" applyBorder="1" applyAlignment="1">
      <alignment horizontal="center" vertical="center" wrapText="1"/>
    </xf>
    <xf numFmtId="0" fontId="23" fillId="0" borderId="0" xfId="0" applyFont="1" applyAlignment="1">
      <alignment vertical="center"/>
    </xf>
    <xf numFmtId="0" fontId="24" fillId="5" borderId="2" xfId="3" applyFont="1" applyFill="1" applyBorder="1" applyAlignment="1">
      <alignment horizontal="center" vertical="center" wrapText="1"/>
    </xf>
    <xf numFmtId="14" fontId="24" fillId="5" borderId="2" xfId="3" applyNumberFormat="1"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3" fillId="0" borderId="2" xfId="0" applyFont="1" applyBorder="1" applyAlignment="1">
      <alignment horizontal="center" vertical="center" wrapText="1"/>
    </xf>
    <xf numFmtId="17" fontId="23" fillId="0" borderId="2" xfId="0" applyNumberFormat="1" applyFont="1" applyBorder="1" applyAlignment="1">
      <alignment horizontal="center" vertical="center" wrapText="1"/>
    </xf>
    <xf numFmtId="49" fontId="6" fillId="0" borderId="2" xfId="3" applyNumberFormat="1" applyBorder="1" applyAlignment="1">
      <alignment horizontal="center" vertical="center" wrapText="1"/>
    </xf>
    <xf numFmtId="0" fontId="23" fillId="0" borderId="0" xfId="0" applyFont="1" applyAlignment="1">
      <alignment horizontal="center" vertical="center"/>
    </xf>
    <xf numFmtId="0" fontId="23" fillId="16" borderId="2" xfId="0" applyFont="1" applyFill="1" applyBorder="1" applyAlignment="1">
      <alignment horizontal="justify" vertical="center" wrapText="1"/>
    </xf>
    <xf numFmtId="0" fontId="26" fillId="3" borderId="0" xfId="0" applyFont="1" applyFill="1" applyAlignment="1">
      <alignment horizontal="justify" vertical="center"/>
    </xf>
    <xf numFmtId="0" fontId="23" fillId="0" borderId="10" xfId="0" applyFont="1" applyBorder="1" applyAlignment="1">
      <alignment horizontal="left" vertical="center" wrapText="1"/>
    </xf>
    <xf numFmtId="0" fontId="25" fillId="0" borderId="12" xfId="0" applyFont="1" applyBorder="1" applyAlignment="1">
      <alignment vertical="center" wrapText="1"/>
    </xf>
    <xf numFmtId="0" fontId="23" fillId="0" borderId="2" xfId="0" applyFont="1" applyBorder="1" applyAlignment="1">
      <alignment horizontal="left" vertical="center" wrapText="1"/>
    </xf>
    <xf numFmtId="0" fontId="25" fillId="0" borderId="0" xfId="0" applyFont="1" applyAlignment="1">
      <alignment vertical="center" wrapText="1"/>
    </xf>
    <xf numFmtId="0" fontId="26" fillId="0" borderId="0" xfId="0" applyFont="1" applyAlignment="1">
      <alignment vertical="center"/>
    </xf>
    <xf numFmtId="0" fontId="6" fillId="0" borderId="2" xfId="0" applyFont="1" applyBorder="1" applyAlignment="1">
      <alignment horizontal="center" vertical="center" wrapText="1"/>
    </xf>
    <xf numFmtId="17" fontId="6" fillId="0" borderId="2" xfId="3" applyNumberFormat="1" applyBorder="1" applyAlignment="1">
      <alignment horizontal="center" vertical="center" wrapText="1"/>
    </xf>
    <xf numFmtId="0" fontId="6" fillId="0" borderId="13" xfId="0" applyFont="1" applyBorder="1" applyAlignment="1">
      <alignment horizontal="center" vertical="center" wrapText="1"/>
    </xf>
    <xf numFmtId="0" fontId="6" fillId="9" borderId="2" xfId="0" applyFont="1" applyFill="1" applyBorder="1" applyAlignment="1">
      <alignment horizontal="left" vertical="center" wrapText="1"/>
    </xf>
    <xf numFmtId="0" fontId="23" fillId="0" borderId="10" xfId="0" applyFont="1" applyBorder="1" applyAlignment="1">
      <alignment horizontal="center" vertical="center" wrapText="1"/>
    </xf>
    <xf numFmtId="0" fontId="6" fillId="0" borderId="11" xfId="0" applyFont="1" applyBorder="1" applyAlignment="1">
      <alignment vertical="center" wrapText="1"/>
    </xf>
    <xf numFmtId="49" fontId="6" fillId="0" borderId="2" xfId="3" applyNumberFormat="1" applyBorder="1" applyAlignment="1">
      <alignment horizontal="left" vertical="center" wrapText="1"/>
    </xf>
    <xf numFmtId="0" fontId="13" fillId="3" borderId="0" xfId="0" applyFont="1" applyFill="1" applyAlignment="1">
      <alignment horizontal="left" vertical="center"/>
    </xf>
    <xf numFmtId="0" fontId="25" fillId="0" borderId="2" xfId="0" applyFont="1" applyBorder="1" applyAlignment="1">
      <alignment vertical="center" wrapText="1"/>
    </xf>
    <xf numFmtId="0" fontId="6" fillId="0" borderId="13" xfId="0" applyFont="1" applyBorder="1" applyAlignment="1">
      <alignment vertical="center" wrapText="1"/>
    </xf>
    <xf numFmtId="0" fontId="25" fillId="0" borderId="13" xfId="0" applyFont="1" applyBorder="1" applyAlignment="1">
      <alignment vertical="center" wrapText="1"/>
    </xf>
    <xf numFmtId="0" fontId="25" fillId="0" borderId="4" xfId="0" applyFont="1" applyBorder="1" applyAlignment="1">
      <alignment vertical="center" wrapText="1"/>
    </xf>
    <xf numFmtId="0" fontId="25" fillId="0" borderId="7" xfId="0" applyFont="1" applyBorder="1" applyAlignment="1">
      <alignment vertical="center" wrapText="1"/>
    </xf>
    <xf numFmtId="0" fontId="6" fillId="0" borderId="4" xfId="0" applyFont="1" applyBorder="1" applyAlignment="1">
      <alignment vertical="center" wrapText="1"/>
    </xf>
    <xf numFmtId="0" fontId="6" fillId="0" borderId="14" xfId="0" applyFont="1" applyBorder="1" applyAlignment="1">
      <alignment vertical="center" wrapText="1"/>
    </xf>
    <xf numFmtId="0" fontId="6" fillId="17" borderId="4" xfId="0" applyFont="1" applyFill="1" applyBorder="1" applyAlignment="1">
      <alignment vertical="center" wrapText="1"/>
    </xf>
    <xf numFmtId="0" fontId="6" fillId="17" borderId="13" xfId="0" applyFont="1" applyFill="1" applyBorder="1" applyAlignment="1">
      <alignment vertical="center" wrapText="1"/>
    </xf>
    <xf numFmtId="0" fontId="25" fillId="17" borderId="13" xfId="0" applyFont="1" applyFill="1" applyBorder="1" applyAlignment="1">
      <alignment vertical="center" wrapText="1"/>
    </xf>
    <xf numFmtId="0" fontId="13" fillId="0" borderId="0" xfId="0" applyFont="1" applyAlignment="1">
      <alignment vertical="center"/>
    </xf>
    <xf numFmtId="0" fontId="27" fillId="0" borderId="13" xfId="0" applyFont="1" applyBorder="1" applyAlignment="1">
      <alignment vertical="center" wrapText="1"/>
    </xf>
    <xf numFmtId="0" fontId="6" fillId="0" borderId="4" xfId="0" applyFont="1" applyBorder="1" applyAlignment="1">
      <alignment horizontal="center" vertical="center" wrapText="1"/>
    </xf>
    <xf numFmtId="0" fontId="27" fillId="0" borderId="13" xfId="0" applyFont="1" applyBorder="1" applyAlignment="1">
      <alignment horizontal="center" vertical="center" wrapText="1"/>
    </xf>
    <xf numFmtId="17" fontId="6" fillId="0" borderId="13" xfId="0" applyNumberFormat="1" applyFont="1" applyBorder="1" applyAlignment="1">
      <alignment horizontal="center" vertical="center" wrapText="1"/>
    </xf>
    <xf numFmtId="17" fontId="6" fillId="0" borderId="4" xfId="0" applyNumberFormat="1" applyFont="1" applyBorder="1" applyAlignment="1">
      <alignment horizontal="center" vertical="center" wrapText="1"/>
    </xf>
    <xf numFmtId="17" fontId="6" fillId="0" borderId="2" xfId="0" applyNumberFormat="1" applyFont="1" applyBorder="1" applyAlignment="1">
      <alignment horizontal="center" vertical="center" wrapText="1"/>
    </xf>
    <xf numFmtId="17" fontId="27" fillId="0" borderId="2" xfId="0" applyNumberFormat="1" applyFont="1" applyBorder="1" applyAlignment="1">
      <alignment horizontal="center" vertical="center" wrapText="1"/>
    </xf>
    <xf numFmtId="17" fontId="27" fillId="0" borderId="13" xfId="0" applyNumberFormat="1" applyFont="1" applyBorder="1" applyAlignment="1">
      <alignment horizontal="center" vertical="center" wrapText="1"/>
    </xf>
    <xf numFmtId="17" fontId="23" fillId="0" borderId="0" xfId="0" applyNumberFormat="1" applyFont="1" applyAlignment="1">
      <alignment horizontal="center" vertical="center"/>
    </xf>
    <xf numFmtId="17" fontId="0" fillId="0" borderId="0" xfId="0" applyNumberFormat="1" applyAlignment="1">
      <alignment horizontal="center" vertical="center"/>
    </xf>
    <xf numFmtId="0" fontId="23" fillId="0" borderId="5" xfId="0" applyFont="1" applyBorder="1" applyAlignment="1">
      <alignment horizontal="left" vertical="center" wrapText="1"/>
    </xf>
    <xf numFmtId="0" fontId="25" fillId="0" borderId="6" xfId="0" applyFont="1" applyBorder="1" applyAlignment="1">
      <alignment vertical="center" wrapText="1"/>
    </xf>
    <xf numFmtId="0" fontId="23" fillId="0" borderId="2" xfId="0" applyFont="1" applyBorder="1" applyAlignment="1">
      <alignment horizontal="justify" vertical="center" wrapText="1"/>
    </xf>
    <xf numFmtId="0" fontId="28" fillId="0" borderId="13" xfId="0" applyFont="1" applyBorder="1" applyAlignment="1">
      <alignment vertical="center" wrapText="1"/>
    </xf>
    <xf numFmtId="0" fontId="28" fillId="0" borderId="2" xfId="0" applyFont="1" applyBorder="1" applyAlignment="1">
      <alignment vertical="center" wrapText="1"/>
    </xf>
    <xf numFmtId="0" fontId="28" fillId="0" borderId="2" xfId="0" applyFont="1" applyBorder="1" applyAlignment="1">
      <alignment horizontal="left" vertical="center" wrapText="1"/>
    </xf>
    <xf numFmtId="17" fontId="27" fillId="0" borderId="7" xfId="0" applyNumberFormat="1" applyFont="1" applyBorder="1" applyAlignment="1">
      <alignment horizontal="center" vertical="center" wrapText="1"/>
    </xf>
    <xf numFmtId="0" fontId="25" fillId="0" borderId="13" xfId="0" applyFont="1" applyBorder="1" applyAlignment="1">
      <alignment horizontal="center" vertical="center" wrapText="1"/>
    </xf>
    <xf numFmtId="0" fontId="25" fillId="0" borderId="4" xfId="0" applyFont="1" applyBorder="1" applyAlignment="1">
      <alignment horizontal="center" vertical="center" wrapText="1"/>
    </xf>
    <xf numFmtId="0" fontId="25" fillId="17" borderId="4" xfId="0" applyFont="1" applyFill="1" applyBorder="1" applyAlignment="1">
      <alignment horizontal="center" vertical="center" wrapText="1"/>
    </xf>
    <xf numFmtId="0" fontId="28" fillId="17"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29" fillId="0" borderId="0" xfId="0" applyFont="1" applyAlignment="1">
      <alignment horizontal="center" vertical="center" wrapText="1"/>
    </xf>
    <xf numFmtId="0" fontId="23" fillId="9" borderId="2" xfId="0" applyFont="1" applyFill="1" applyBorder="1" applyAlignment="1">
      <alignment horizontal="justify" vertical="center" wrapText="1"/>
    </xf>
    <xf numFmtId="49" fontId="25" fillId="0" borderId="2" xfId="3" applyNumberFormat="1" applyFont="1" applyBorder="1" applyAlignment="1">
      <alignment horizontal="left" vertical="center" wrapText="1"/>
    </xf>
    <xf numFmtId="49" fontId="28" fillId="0" borderId="2" xfId="3" applyNumberFormat="1" applyFont="1" applyBorder="1" applyAlignment="1">
      <alignment horizontal="left" vertical="center" wrapText="1"/>
    </xf>
    <xf numFmtId="0" fontId="6" fillId="0" borderId="2" xfId="0" applyFont="1" applyBorder="1" applyAlignment="1">
      <alignment horizontal="justify" vertical="center" wrapText="1"/>
    </xf>
    <xf numFmtId="0" fontId="6" fillId="0" borderId="10" xfId="0" applyFont="1" applyBorder="1" applyAlignment="1">
      <alignment horizontal="left" vertical="center" wrapText="1"/>
    </xf>
    <xf numFmtId="0" fontId="25" fillId="0" borderId="2" xfId="0" applyFont="1" applyBorder="1" applyAlignment="1">
      <alignment horizontal="center" vertical="center" wrapText="1"/>
    </xf>
    <xf numFmtId="0" fontId="3" fillId="0" borderId="2" xfId="2" applyNumberFormat="1" applyFont="1" applyFill="1" applyBorder="1" applyAlignment="1" applyProtection="1">
      <alignment horizontal="left"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22" fillId="4" borderId="3" xfId="3" applyFont="1" applyFill="1" applyBorder="1" applyAlignment="1">
      <alignment horizontal="center" vertical="center" wrapText="1"/>
    </xf>
    <xf numFmtId="0" fontId="22" fillId="4" borderId="4" xfId="3" applyFont="1" applyFill="1" applyBorder="1" applyAlignment="1">
      <alignment horizontal="center" vertical="center" wrapText="1"/>
    </xf>
    <xf numFmtId="0" fontId="22" fillId="4" borderId="5" xfId="3" applyFont="1" applyFill="1" applyBorder="1" applyAlignment="1">
      <alignment horizontal="center" vertical="center" wrapText="1"/>
    </xf>
    <xf numFmtId="0" fontId="22" fillId="4" borderId="6" xfId="3" applyFont="1" applyFill="1" applyBorder="1" applyAlignment="1">
      <alignment horizontal="center" vertical="center" wrapText="1"/>
    </xf>
    <xf numFmtId="0" fontId="20" fillId="12" borderId="11" xfId="0" applyFont="1" applyFill="1" applyBorder="1" applyAlignment="1">
      <alignment horizontal="center" vertical="center"/>
    </xf>
  </cellXfs>
  <cellStyles count="5">
    <cellStyle name="Hyperlink" xfId="4" xr:uid="{00000000-000B-0000-0000-000008000000}"/>
    <cellStyle name="Normal" xfId="0" builtinId="0"/>
    <cellStyle name="Normal_Hoja1" xfId="3" xr:uid="{E628CC64-2434-4A43-B961-C04A0833D580}"/>
    <cellStyle name="Porcentaje" xfId="1" builtinId="5"/>
    <cellStyle name="Salida 2" xfId="2" xr:uid="{75D05779-F06F-4C9B-93BA-E4D9469617AB}"/>
  </cellStyles>
  <dxfs count="22">
    <dxf>
      <numFmt numFmtId="164" formatCode="[$-C0A]mmmm\-yy;@"/>
    </dxf>
    <dxf>
      <alignment horizontal="center"/>
    </dxf>
    <dxf>
      <alignment horizontal="center"/>
    </dxf>
    <dxf>
      <alignment wrapText="1"/>
    </dxf>
    <dxf>
      <alignment wrapText="1"/>
    </dxf>
    <dxf>
      <alignment vertical="center"/>
    </dxf>
    <dxf>
      <alignment vertical="center"/>
    </dxf>
    <dxf>
      <alignment horizontal="left"/>
    </dxf>
    <dxf>
      <alignment horizontal="left"/>
    </dxf>
    <dxf>
      <alignment horizontal="left"/>
    </dxf>
    <dxf>
      <alignment horizontal="center"/>
    </dxf>
    <dxf>
      <alignment horizontal="center"/>
    </dxf>
    <dxf>
      <alignment vertical="center"/>
    </dxf>
    <dxf>
      <alignment vertical="center"/>
    </dxf>
    <dxf>
      <alignment vertical="center"/>
    </dxf>
    <dxf>
      <alignment vertical="center"/>
    </dxf>
    <dxf>
      <numFmt numFmtId="0" formatCode="General"/>
    </dxf>
    <dxf>
      <numFmt numFmtId="13" formatCode="0%"/>
    </dxf>
    <dxf>
      <numFmt numFmtId="13" formatCode="0%"/>
    </dxf>
    <dxf>
      <numFmt numFmtId="14" formatCode="0.00%"/>
    </dxf>
    <dxf>
      <numFmt numFmtId="0" formatCode="General"/>
    </dxf>
    <dxf>
      <numFmt numFmtId="0" formatCode="General"/>
    </dxf>
  </dxfs>
  <tableStyles count="0" defaultTableStyle="TableStyleMedium2" defaultPivotStyle="PivotStyleLight16"/>
  <colors>
    <mruColors>
      <color rgb="FFFFFF99"/>
      <color rgb="FFFF3B3B"/>
      <color rgb="FFFF5050"/>
      <color rgb="FFFFFF66"/>
      <color rgb="FF33CCCC"/>
      <color rgb="FFEEE304"/>
      <color rgb="FF5BDB70"/>
      <color rgb="FF00FFCC"/>
      <color rgb="FF6666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accent1">
                    <a:lumMod val="50000"/>
                  </a:schemeClr>
                </a:solidFill>
                <a:latin typeface="+mj-lt"/>
                <a:ea typeface="+mj-ea"/>
                <a:cs typeface="+mj-cs"/>
              </a:defRPr>
            </a:pPr>
            <a:r>
              <a:rPr lang="es-ES">
                <a:solidFill>
                  <a:schemeClr val="accent1">
                    <a:lumMod val="50000"/>
                  </a:schemeClr>
                </a:solidFill>
              </a:rPr>
              <a:t>Plan de Mejora FURAG</a:t>
            </a:r>
          </a:p>
          <a:p>
            <a:pPr>
              <a:defRPr sz="1600" b="1" i="0" u="none" strike="noStrike" kern="1200" cap="none" spc="0" normalizeH="0" baseline="0">
                <a:solidFill>
                  <a:schemeClr val="accent1">
                    <a:lumMod val="50000"/>
                  </a:schemeClr>
                </a:solidFill>
                <a:latin typeface="+mj-lt"/>
                <a:ea typeface="+mj-ea"/>
                <a:cs typeface="+mj-cs"/>
              </a:defRPr>
            </a:pPr>
            <a:r>
              <a:rPr lang="es-ES" sz="1200" b="1">
                <a:solidFill>
                  <a:schemeClr val="accent1">
                    <a:lumMod val="50000"/>
                  </a:schemeClr>
                </a:solidFill>
              </a:rPr>
              <a:t>Avance por Actividad</a:t>
            </a:r>
          </a:p>
        </c:rich>
      </c:tx>
      <c:layout>
        <c:manualLayout>
          <c:xMode val="edge"/>
          <c:yMode val="edge"/>
          <c:x val="0.32717313689022309"/>
          <c:y val="0.10414508777277026"/>
        </c:manualLayout>
      </c:layout>
      <c:overlay val="0"/>
      <c:spPr>
        <a:noFill/>
        <a:ln>
          <a:noFill/>
        </a:ln>
        <a:effectLst/>
      </c:spPr>
    </c:title>
    <c:autoTitleDeleted val="0"/>
    <c:plotArea>
      <c:layout>
        <c:manualLayout>
          <c:layoutTarget val="inner"/>
          <c:xMode val="edge"/>
          <c:yMode val="edge"/>
          <c:x val="6.1407829419802926E-2"/>
          <c:y val="6.5586277294236717E-2"/>
          <c:w val="0.87507508900937281"/>
          <c:h val="0.7211110895539482"/>
        </c:manualLayout>
      </c:layout>
      <c:barChart>
        <c:barDir val="col"/>
        <c:grouping val="clustered"/>
        <c:varyColors val="0"/>
        <c:ser>
          <c:idx val="0"/>
          <c:order val="0"/>
          <c:tx>
            <c:strRef>
              <c:f>Avance!$C$27</c:f>
              <c:strCache>
                <c:ptCount val="1"/>
                <c:pt idx="0">
                  <c:v>Acum Actividades</c:v>
                </c:pt>
              </c:strCache>
            </c:strRef>
          </c:tx>
          <c:spPr>
            <a:solidFill>
              <a:schemeClr val="bg2">
                <a:lumMod val="75000"/>
              </a:schemeClr>
            </a:solidFill>
            <a:ln>
              <a:noFill/>
            </a:ln>
            <a:effectLst/>
          </c:spPr>
          <c:invertIfNegative val="0"/>
          <c:cat>
            <c:strRef>
              <c:f>Avance!$A$28:$A$33</c:f>
              <c:strCache>
                <c:ptCount val="6"/>
                <c:pt idx="0">
                  <c:v>Jul</c:v>
                </c:pt>
                <c:pt idx="1">
                  <c:v>ago</c:v>
                </c:pt>
                <c:pt idx="2">
                  <c:v>sep</c:v>
                </c:pt>
                <c:pt idx="3">
                  <c:v>oct</c:v>
                </c:pt>
                <c:pt idx="4">
                  <c:v>nov</c:v>
                </c:pt>
                <c:pt idx="5">
                  <c:v>dic</c:v>
                </c:pt>
              </c:strCache>
            </c:strRef>
          </c:cat>
          <c:val>
            <c:numRef>
              <c:f>Avance!$C$28:$C$33</c:f>
              <c:numCache>
                <c:formatCode>General</c:formatCode>
                <c:ptCount val="6"/>
                <c:pt idx="0">
                  <c:v>0</c:v>
                </c:pt>
                <c:pt idx="1">
                  <c:v>3</c:v>
                </c:pt>
                <c:pt idx="2">
                  <c:v>9</c:v>
                </c:pt>
                <c:pt idx="3">
                  <c:v>16</c:v>
                </c:pt>
                <c:pt idx="4">
                  <c:v>46</c:v>
                </c:pt>
                <c:pt idx="5">
                  <c:v>74</c:v>
                </c:pt>
              </c:numCache>
            </c:numRef>
          </c:val>
          <c:extLst>
            <c:ext xmlns:c16="http://schemas.microsoft.com/office/drawing/2014/chart" uri="{C3380CC4-5D6E-409C-BE32-E72D297353CC}">
              <c16:uniqueId val="{00000000-9DA6-4CDE-8A19-8FB231756E04}"/>
            </c:ext>
          </c:extLst>
        </c:ser>
        <c:dLbls>
          <c:showLegendKey val="0"/>
          <c:showVal val="0"/>
          <c:showCatName val="0"/>
          <c:showSerName val="0"/>
          <c:showPercent val="0"/>
          <c:showBubbleSize val="0"/>
        </c:dLbls>
        <c:gapWidth val="247"/>
        <c:axId val="75277056"/>
        <c:axId val="75278592"/>
      </c:barChart>
      <c:barChart>
        <c:barDir val="col"/>
        <c:grouping val="clustered"/>
        <c:varyColors val="0"/>
        <c:ser>
          <c:idx val="1"/>
          <c:order val="2"/>
          <c:tx>
            <c:strRef>
              <c:f>Avance!$E$27</c:f>
              <c:strCache>
                <c:ptCount val="1"/>
                <c:pt idx="0">
                  <c:v>Acum Act Finalizadas</c:v>
                </c:pt>
              </c:strCache>
            </c:strRef>
          </c:tx>
          <c:spPr>
            <a:solidFill>
              <a:schemeClr val="accent6">
                <a:lumMod val="75000"/>
              </a:schemeClr>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9DA6-4CDE-8A19-8FB231756E04}"/>
                </c:ext>
              </c:extLst>
            </c:dLbl>
            <c:dLbl>
              <c:idx val="1"/>
              <c:layout>
                <c:manualLayout>
                  <c:x val="0"/>
                  <c:y val="7.55091784488731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A6-4CDE-8A19-8FB231756E04}"/>
                </c:ext>
              </c:extLst>
            </c:dLbl>
            <c:dLbl>
              <c:idx val="2"/>
              <c:layout>
                <c:manualLayout>
                  <c:x val="-6.9928604018884733E-17"/>
                  <c:y val="8.34575130224385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A6-4CDE-8A19-8FB231756E04}"/>
                </c:ext>
              </c:extLst>
            </c:dLbl>
            <c:dLbl>
              <c:idx val="3"/>
              <c:layout>
                <c:manualLayout>
                  <c:x val="0"/>
                  <c:y val="9.14058475960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A6-4CDE-8A19-8FB231756E04}"/>
                </c:ext>
              </c:extLst>
            </c:dLbl>
            <c:dLbl>
              <c:idx val="4"/>
              <c:layout>
                <c:manualLayout>
                  <c:x val="0"/>
                  <c:y val="8.7431680309221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A6-4CDE-8A19-8FB231756E04}"/>
                </c:ext>
              </c:extLst>
            </c:dLbl>
            <c:dLbl>
              <c:idx val="5"/>
              <c:layout>
                <c:manualLayout>
                  <c:x val="-1.9071657774568801E-3"/>
                  <c:y val="8.34575130224387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A6-4CDE-8A19-8FB231756E0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Avance!$A$28:$A$33</c:f>
              <c:strCache>
                <c:ptCount val="6"/>
                <c:pt idx="0">
                  <c:v>Jul</c:v>
                </c:pt>
                <c:pt idx="1">
                  <c:v>ago</c:v>
                </c:pt>
                <c:pt idx="2">
                  <c:v>sep</c:v>
                </c:pt>
                <c:pt idx="3">
                  <c:v>oct</c:v>
                </c:pt>
                <c:pt idx="4">
                  <c:v>nov</c:v>
                </c:pt>
                <c:pt idx="5">
                  <c:v>dic</c:v>
                </c:pt>
              </c:strCache>
            </c:strRef>
          </c:cat>
          <c:val>
            <c:numRef>
              <c:f>Avance!$J$28:$J$33</c:f>
              <c:numCache>
                <c:formatCode>0%</c:formatCode>
                <c:ptCount val="6"/>
                <c:pt idx="0">
                  <c:v>0</c:v>
                </c:pt>
                <c:pt idx="1">
                  <c:v>4.0540540540540543E-2</c:v>
                </c:pt>
                <c:pt idx="2">
                  <c:v>0.12162162162162163</c:v>
                </c:pt>
                <c:pt idx="3">
                  <c:v>0.21621621621621623</c:v>
                </c:pt>
                <c:pt idx="4">
                  <c:v>0.58108108108108103</c:v>
                </c:pt>
                <c:pt idx="5">
                  <c:v>0.90540540540540537</c:v>
                </c:pt>
              </c:numCache>
            </c:numRef>
          </c:val>
          <c:extLst>
            <c:ext xmlns:c16="http://schemas.microsoft.com/office/drawing/2014/chart" uri="{C3380CC4-5D6E-409C-BE32-E72D297353CC}">
              <c16:uniqueId val="{00000007-9DA6-4CDE-8A19-8FB231756E04}"/>
            </c:ext>
          </c:extLst>
        </c:ser>
        <c:dLbls>
          <c:showLegendKey val="0"/>
          <c:showVal val="0"/>
          <c:showCatName val="0"/>
          <c:showSerName val="0"/>
          <c:showPercent val="0"/>
          <c:showBubbleSize val="0"/>
        </c:dLbls>
        <c:gapWidth val="150"/>
        <c:axId val="75286016"/>
        <c:axId val="75284480"/>
      </c:barChart>
      <c:lineChart>
        <c:grouping val="standard"/>
        <c:varyColors val="0"/>
        <c:ser>
          <c:idx val="2"/>
          <c:order val="1"/>
          <c:tx>
            <c:strRef>
              <c:f>Avance!$D$27</c:f>
              <c:strCache>
                <c:ptCount val="1"/>
                <c:pt idx="0">
                  <c:v>% Proyectado</c:v>
                </c:pt>
              </c:strCache>
            </c:strRef>
          </c:tx>
          <c:spPr>
            <a:ln w="22225" cap="rnd">
              <a:solidFill>
                <a:schemeClr val="accent5">
                  <a:lumMod val="75000"/>
                </a:schemeClr>
              </a:solidFill>
              <a:round/>
            </a:ln>
            <a:effectLst/>
          </c:spPr>
          <c:marker>
            <c:symbol val="circle"/>
            <c:size val="6"/>
            <c:spPr>
              <a:solidFill>
                <a:schemeClr val="lt1"/>
              </a:solidFill>
              <a:ln w="15875">
                <a:solidFill>
                  <a:schemeClr val="accent3"/>
                </a:solidFill>
                <a:round/>
              </a:ln>
              <a:effectLst/>
            </c:spPr>
          </c:marker>
          <c:dLbls>
            <c:dLbl>
              <c:idx val="0"/>
              <c:layout>
                <c:manualLayout>
                  <c:x val="-3.3542976939203356E-2"/>
                  <c:y val="-3.97416728678280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A6-4CDE-8A19-8FB231756E04}"/>
                </c:ext>
              </c:extLst>
            </c:dLbl>
            <c:dLbl>
              <c:idx val="1"/>
              <c:layout>
                <c:manualLayout>
                  <c:x val="-3.5639412997903602E-2"/>
                  <c:y val="-4.3715840154610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A6-4CDE-8A19-8FB231756E04}"/>
                </c:ext>
              </c:extLst>
            </c:dLbl>
            <c:dLbl>
              <c:idx val="2"/>
              <c:layout>
                <c:manualLayout>
                  <c:x val="-3.3542976939203432E-2"/>
                  <c:y val="-5.9612509301741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A6-4CDE-8A19-8FB231756E04}"/>
                </c:ext>
              </c:extLst>
            </c:dLbl>
            <c:dLbl>
              <c:idx val="3"/>
              <c:layout>
                <c:manualLayout>
                  <c:x val="-3.3542976939203356E-2"/>
                  <c:y val="-9.93541821695699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A6-4CDE-8A19-8FB231756E04}"/>
                </c:ext>
              </c:extLst>
            </c:dLbl>
            <c:dLbl>
              <c:idx val="4"/>
              <c:layout>
                <c:manualLayout>
                  <c:x val="-3.7735849056603786E-2"/>
                  <c:y val="-8.34575130224387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DA6-4CDE-8A19-8FB231756E04}"/>
                </c:ext>
              </c:extLst>
            </c:dLbl>
            <c:dLbl>
              <c:idx val="5"/>
              <c:layout>
                <c:manualLayout>
                  <c:x val="-2.0978826702427282E-2"/>
                  <c:y val="-8.74316803092215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DA6-4CDE-8A19-8FB231756E0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lumMod val="50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Avance!$A$28:$A$33</c:f>
              <c:strCache>
                <c:ptCount val="6"/>
                <c:pt idx="0">
                  <c:v>Jul</c:v>
                </c:pt>
                <c:pt idx="1">
                  <c:v>ago</c:v>
                </c:pt>
                <c:pt idx="2">
                  <c:v>sep</c:v>
                </c:pt>
                <c:pt idx="3">
                  <c:v>oct</c:v>
                </c:pt>
                <c:pt idx="4">
                  <c:v>nov</c:v>
                </c:pt>
                <c:pt idx="5">
                  <c:v>dic</c:v>
                </c:pt>
              </c:strCache>
            </c:strRef>
          </c:cat>
          <c:val>
            <c:numRef>
              <c:f>Avance!$D$28:$D$33</c:f>
              <c:numCache>
                <c:formatCode>0%</c:formatCode>
                <c:ptCount val="6"/>
                <c:pt idx="0">
                  <c:v>0</c:v>
                </c:pt>
                <c:pt idx="1">
                  <c:v>4.0540540540540543E-2</c:v>
                </c:pt>
                <c:pt idx="2">
                  <c:v>0.12162162162162163</c:v>
                </c:pt>
                <c:pt idx="3">
                  <c:v>0.21621621621621623</c:v>
                </c:pt>
                <c:pt idx="4">
                  <c:v>0.6216216216216216</c:v>
                </c:pt>
                <c:pt idx="5">
                  <c:v>1</c:v>
                </c:pt>
              </c:numCache>
            </c:numRef>
          </c:val>
          <c:smooth val="0"/>
          <c:extLst>
            <c:ext xmlns:c16="http://schemas.microsoft.com/office/drawing/2014/chart" uri="{C3380CC4-5D6E-409C-BE32-E72D297353CC}">
              <c16:uniqueId val="{0000000E-9DA6-4CDE-8A19-8FB231756E04}"/>
            </c:ext>
          </c:extLst>
        </c:ser>
        <c:dLbls>
          <c:showLegendKey val="0"/>
          <c:showVal val="0"/>
          <c:showCatName val="0"/>
          <c:showSerName val="0"/>
          <c:showPercent val="0"/>
          <c:showBubbleSize val="0"/>
        </c:dLbls>
        <c:marker val="1"/>
        <c:smooth val="0"/>
        <c:axId val="75286016"/>
        <c:axId val="75284480"/>
      </c:lineChart>
      <c:catAx>
        <c:axId val="75277056"/>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75278592"/>
        <c:crosses val="autoZero"/>
        <c:auto val="1"/>
        <c:lblAlgn val="ctr"/>
        <c:lblOffset val="100"/>
        <c:noMultiLvlLbl val="0"/>
      </c:catAx>
      <c:valAx>
        <c:axId val="752785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5277056"/>
        <c:crosses val="autoZero"/>
        <c:crossBetween val="between"/>
      </c:valAx>
      <c:valAx>
        <c:axId val="75284480"/>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75286016"/>
        <c:crosses val="max"/>
        <c:crossBetween val="between"/>
      </c:valAx>
      <c:catAx>
        <c:axId val="75286016"/>
        <c:scaling>
          <c:orientation val="minMax"/>
        </c:scaling>
        <c:delete val="1"/>
        <c:axPos val="b"/>
        <c:numFmt formatCode="General" sourceLinked="1"/>
        <c:majorTickMark val="out"/>
        <c:minorTickMark val="none"/>
        <c:tickLblPos val="none"/>
        <c:crossAx val="75284480"/>
        <c:crosses val="autoZero"/>
        <c:auto val="1"/>
        <c:lblAlgn val="ctr"/>
        <c:lblOffset val="100"/>
        <c:noMultiLvlLbl val="0"/>
      </c:catAx>
      <c:spPr>
        <a:solidFill>
          <a:srgbClr val="F5F5F5"/>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 de Mejoramiento FURAG 2022ANCPCCE.xlsx]Avance!TablaDinámica6</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800" b="1" i="0" baseline="0">
                <a:effectLst/>
              </a:rPr>
              <a:t>Plan de Mejora FURAG</a:t>
            </a:r>
            <a:endParaRPr lang="es-ES">
              <a:effectLst/>
            </a:endParaRPr>
          </a:p>
          <a:p>
            <a:pPr>
              <a:defRPr sz="1400" b="0" i="0" u="none" strike="noStrike" kern="1200" spc="0" baseline="0">
                <a:solidFill>
                  <a:schemeClr val="tx1">
                    <a:lumMod val="65000"/>
                    <a:lumOff val="35000"/>
                  </a:schemeClr>
                </a:solidFill>
                <a:latin typeface="+mn-lt"/>
                <a:ea typeface="+mn-ea"/>
                <a:cs typeface="+mn-cs"/>
              </a:defRPr>
            </a:pPr>
            <a:r>
              <a:rPr lang="es-ES" sz="1200" b="1" i="0" baseline="0">
                <a:effectLst/>
              </a:rPr>
              <a:t>Avance por Dimensión</a:t>
            </a:r>
            <a:endParaRPr lang="es-ES" sz="1050">
              <a:effectLst/>
            </a:endParaRPr>
          </a:p>
        </c:rich>
      </c:tx>
      <c:layout>
        <c:manualLayout>
          <c:xMode val="edge"/>
          <c:yMode val="edge"/>
          <c:x val="0.30937707238005918"/>
          <c:y val="5.1355159552424368E-2"/>
        </c:manualLayout>
      </c:layout>
      <c:overlay val="0"/>
      <c:spPr>
        <a:noFill/>
        <a:ln>
          <a:noFill/>
        </a:ln>
        <a:effectLst/>
      </c:spPr>
    </c:title>
    <c:autoTitleDeleted val="0"/>
    <c:pivotFmts>
      <c:pivotFmt>
        <c:idx val="0"/>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6.1025371828521441E-2"/>
          <c:y val="4.1948089822105572E-2"/>
          <c:w val="0.90286351706036749"/>
          <c:h val="0.6796344989965275"/>
        </c:manualLayout>
      </c:layout>
      <c:barChart>
        <c:barDir val="col"/>
        <c:grouping val="clustered"/>
        <c:varyColors val="0"/>
        <c:ser>
          <c:idx val="0"/>
          <c:order val="0"/>
          <c:tx>
            <c:strRef>
              <c:f>Avance!$B$51</c:f>
              <c:strCache>
                <c:ptCount val="1"/>
                <c:pt idx="0">
                  <c:v>Total</c:v>
                </c:pt>
              </c:strCache>
            </c:strRef>
          </c:tx>
          <c:invertIfNegative val="0"/>
          <c:cat>
            <c:strRef>
              <c:f>Avance!$A$52:$A$60</c:f>
              <c:strCache>
                <c:ptCount val="8"/>
                <c:pt idx="0">
                  <c:v>D1: Talento Humano</c:v>
                </c:pt>
                <c:pt idx="1">
                  <c:v>D2: Direccionamiento Estratégico y Planeación</c:v>
                </c:pt>
                <c:pt idx="2">
                  <c:v>D4:  Evaluación de Resultados</c:v>
                </c:pt>
                <c:pt idx="3">
                  <c:v>D5:  Información y Comunicación</c:v>
                </c:pt>
                <c:pt idx="4">
                  <c:v>D6:  Gestión del Conocimiento</c:v>
                </c:pt>
                <c:pt idx="5">
                  <c:v>D7:  Control Interno</c:v>
                </c:pt>
                <c:pt idx="6">
                  <c:v>D3:  Gestión con Valores  para Resultados</c:v>
                </c:pt>
                <c:pt idx="7">
                  <c:v>(en blanco)</c:v>
                </c:pt>
              </c:strCache>
            </c:strRef>
          </c:cat>
          <c:val>
            <c:numRef>
              <c:f>Avance!$B$52:$B$60</c:f>
              <c:numCache>
                <c:formatCode>General</c:formatCode>
                <c:ptCount val="8"/>
                <c:pt idx="0">
                  <c:v>7</c:v>
                </c:pt>
                <c:pt idx="1">
                  <c:v>3</c:v>
                </c:pt>
                <c:pt idx="2">
                  <c:v>1</c:v>
                </c:pt>
                <c:pt idx="3">
                  <c:v>12</c:v>
                </c:pt>
                <c:pt idx="4">
                  <c:v>3</c:v>
                </c:pt>
                <c:pt idx="5">
                  <c:v>5</c:v>
                </c:pt>
                <c:pt idx="6">
                  <c:v>40</c:v>
                </c:pt>
                <c:pt idx="7">
                  <c:v>3</c:v>
                </c:pt>
              </c:numCache>
            </c:numRef>
          </c:val>
          <c:extLst>
            <c:ext xmlns:c16="http://schemas.microsoft.com/office/drawing/2014/chart" uri="{C3380CC4-5D6E-409C-BE32-E72D297353CC}">
              <c16:uniqueId val="{00000000-C91D-43CC-B964-282378790A5B}"/>
            </c:ext>
          </c:extLst>
        </c:ser>
        <c:dLbls>
          <c:showLegendKey val="0"/>
          <c:showVal val="0"/>
          <c:showCatName val="0"/>
          <c:showSerName val="0"/>
          <c:showPercent val="0"/>
          <c:showBubbleSize val="0"/>
        </c:dLbls>
        <c:gapWidth val="150"/>
        <c:axId val="74463872"/>
        <c:axId val="74477952"/>
      </c:barChart>
      <c:catAx>
        <c:axId val="7446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477952"/>
        <c:crosses val="autoZero"/>
        <c:auto val="1"/>
        <c:lblAlgn val="ctr"/>
        <c:lblOffset val="100"/>
        <c:noMultiLvlLbl val="0"/>
      </c:catAx>
      <c:valAx>
        <c:axId val="7447795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46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600" b="1" i="0" u="none" strike="noStrike" kern="1200" cap="none" spc="0" normalizeH="0" baseline="0">
                <a:solidFill>
                  <a:schemeClr val="tx1">
                    <a:lumMod val="65000"/>
                    <a:lumOff val="35000"/>
                  </a:schemeClr>
                </a:solidFill>
                <a:latin typeface="+mj-lt"/>
                <a:ea typeface="+mj-ea"/>
                <a:cs typeface="+mj-cs"/>
              </a:defRPr>
            </a:pPr>
            <a:r>
              <a:rPr lang="es-ES" sz="1600" b="1" i="0" u="none" strike="noStrike" kern="1200" cap="none" spc="0" normalizeH="0" baseline="0">
                <a:solidFill>
                  <a:schemeClr val="tx1">
                    <a:lumMod val="65000"/>
                    <a:lumOff val="35000"/>
                  </a:schemeClr>
                </a:solidFill>
                <a:latin typeface="+mj-lt"/>
                <a:ea typeface="+mj-ea"/>
                <a:cs typeface="+mj-cs"/>
              </a:rPr>
              <a:t>Plan de Mejora FURAG</a:t>
            </a:r>
          </a:p>
          <a:p>
            <a:pPr algn="ctr" rtl="0">
              <a:defRPr lang="es-ES" sz="1600" b="1" spc="0" normalizeH="0">
                <a:solidFill>
                  <a:schemeClr val="tx1">
                    <a:lumMod val="65000"/>
                    <a:lumOff val="35000"/>
                  </a:schemeClr>
                </a:solidFill>
                <a:latin typeface="+mj-lt"/>
                <a:ea typeface="+mj-ea"/>
                <a:cs typeface="+mj-cs"/>
              </a:defRPr>
            </a:pPr>
            <a:r>
              <a:rPr lang="es-ES" sz="1200" b="1" i="0" u="none" strike="noStrike" kern="1200" cap="none" spc="0" normalizeH="0" baseline="0">
                <a:solidFill>
                  <a:schemeClr val="tx1">
                    <a:lumMod val="65000"/>
                    <a:lumOff val="35000"/>
                  </a:schemeClr>
                </a:solidFill>
                <a:latin typeface="+mj-lt"/>
                <a:ea typeface="+mj-ea"/>
                <a:cs typeface="+mj-cs"/>
              </a:rPr>
              <a:t>Agosto-2021</a:t>
            </a:r>
          </a:p>
        </c:rich>
      </c:tx>
      <c:layout>
        <c:manualLayout>
          <c:xMode val="edge"/>
          <c:yMode val="edge"/>
          <c:x val="0.44593852290797142"/>
          <c:y val="0.40963053710990666"/>
        </c:manualLayout>
      </c:layout>
      <c:overlay val="0"/>
      <c:spPr>
        <a:noFill/>
        <a:ln>
          <a:noFill/>
        </a:ln>
        <a:effectLst/>
      </c:spPr>
      <c:txPr>
        <a:bodyPr rot="0" spcFirstLastPara="1" vertOverflow="ellipsis" vert="horz" wrap="square" anchor="ctr" anchorCtr="1"/>
        <a:lstStyle/>
        <a:p>
          <a:pPr algn="ctr" rtl="0">
            <a:defRPr lang="es-ES" sz="1600" b="1" i="0" u="none" strike="noStrike" kern="1200" cap="none" spc="0" normalizeH="0" baseline="0">
              <a:solidFill>
                <a:schemeClr val="tx1">
                  <a:lumMod val="65000"/>
                  <a:lumOff val="35000"/>
                </a:schemeClr>
              </a:solidFill>
              <a:latin typeface="+mj-lt"/>
              <a:ea typeface="+mj-ea"/>
              <a:cs typeface="+mj-cs"/>
            </a:defRPr>
          </a:pPr>
          <a:endParaRPr lang="es-CO"/>
        </a:p>
      </c:txPr>
    </c:title>
    <c:autoTitleDeleted val="0"/>
    <c:plotArea>
      <c:layout>
        <c:manualLayout>
          <c:layoutTarget val="inner"/>
          <c:xMode val="edge"/>
          <c:yMode val="edge"/>
          <c:x val="0.25999049779522876"/>
          <c:y val="4.5299232467734811E-2"/>
          <c:w val="0.61730548898778959"/>
          <c:h val="0.87372469210579451"/>
        </c:manualLayout>
      </c:layout>
      <c:doughnutChart>
        <c:varyColors val="1"/>
        <c:ser>
          <c:idx val="1"/>
          <c:order val="0"/>
          <c:spPr>
            <a:ln>
              <a:noFill/>
            </a:ln>
            <a:scene3d>
              <a:camera prst="orthographicFront"/>
              <a:lightRig rig="threePt" dir="t"/>
            </a:scene3d>
            <a:sp3d>
              <a:bevelT/>
              <a:bevelB/>
            </a:sp3d>
          </c:spPr>
          <c:dPt>
            <c:idx val="0"/>
            <c:bubble3D val="0"/>
            <c:spPr>
              <a:solidFill>
                <a:srgbClr val="92D050"/>
              </a:solidFill>
              <a:ln w="9525" cap="flat" cmpd="sng" algn="ctr">
                <a:noFill/>
                <a:round/>
              </a:ln>
              <a:effectLst/>
              <a:scene3d>
                <a:camera prst="orthographicFront"/>
                <a:lightRig rig="threePt" dir="t"/>
              </a:scene3d>
              <a:sp3d>
                <a:bevelT/>
                <a:bevelB/>
              </a:sp3d>
            </c:spPr>
            <c:extLst>
              <c:ext xmlns:c16="http://schemas.microsoft.com/office/drawing/2014/chart" uri="{C3380CC4-5D6E-409C-BE32-E72D297353CC}">
                <c16:uniqueId val="{00000001-4C02-4ABC-82E4-DADAC70AEB67}"/>
              </c:ext>
            </c:extLst>
          </c:dPt>
          <c:dPt>
            <c:idx val="1"/>
            <c:bubble3D val="0"/>
            <c:spPr>
              <a:solidFill>
                <a:schemeClr val="accent4">
                  <a:lumMod val="60000"/>
                  <a:lumOff val="40000"/>
                </a:schemeClr>
              </a:solidFill>
              <a:ln w="9525" cap="flat" cmpd="sng" algn="ctr">
                <a:noFill/>
                <a:round/>
              </a:ln>
              <a:effectLst/>
              <a:scene3d>
                <a:camera prst="orthographicFront"/>
                <a:lightRig rig="threePt" dir="t"/>
              </a:scene3d>
              <a:sp3d>
                <a:bevelT/>
                <a:bevelB/>
              </a:sp3d>
            </c:spPr>
            <c:extLst>
              <c:ext xmlns:c16="http://schemas.microsoft.com/office/drawing/2014/chart" uri="{C3380CC4-5D6E-409C-BE32-E72D297353CC}">
                <c16:uniqueId val="{00000003-4C02-4ABC-82E4-DADAC70AEB67}"/>
              </c:ext>
            </c:extLst>
          </c:dPt>
          <c:dPt>
            <c:idx val="2"/>
            <c:bubble3D val="0"/>
            <c:spPr>
              <a:solidFill>
                <a:schemeClr val="bg1">
                  <a:lumMod val="65000"/>
                </a:schemeClr>
              </a:solidFill>
              <a:ln w="9525" cap="flat" cmpd="sng" algn="ctr">
                <a:noFill/>
                <a:round/>
              </a:ln>
              <a:effectLst/>
              <a:scene3d>
                <a:camera prst="orthographicFront"/>
                <a:lightRig rig="threePt" dir="t"/>
              </a:scene3d>
              <a:sp3d>
                <a:bevelT/>
                <a:bevelB/>
              </a:sp3d>
            </c:spPr>
            <c:extLst>
              <c:ext xmlns:c16="http://schemas.microsoft.com/office/drawing/2014/chart" uri="{C3380CC4-5D6E-409C-BE32-E72D297353CC}">
                <c16:uniqueId val="{00000005-4C02-4ABC-82E4-DADAC70AEB67}"/>
              </c:ext>
            </c:extLst>
          </c:dPt>
          <c:dLbls>
            <c:dLbl>
              <c:idx val="0"/>
              <c:layout>
                <c:manualLayout>
                  <c:x val="0.25165068768000265"/>
                  <c:y val="-5.012106584798804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lumMod val="65000"/>
                            <a:lumOff val="35000"/>
                          </a:schemeClr>
                        </a:solidFill>
                        <a:latin typeface="+mn-lt"/>
                        <a:ea typeface="+mn-ea"/>
                        <a:cs typeface="+mn-cs"/>
                      </a:defRPr>
                    </a:pPr>
                    <a:r>
                      <a:rPr lang="en-US" sz="1200"/>
                      <a:t>Avance Actividades Programadas al corte
11%</a:t>
                    </a:r>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lumMod val="65000"/>
                          <a:lumOff val="35000"/>
                        </a:schemeClr>
                      </a:solidFill>
                      <a:latin typeface="+mn-lt"/>
                      <a:ea typeface="+mn-ea"/>
                      <a:cs typeface="+mn-cs"/>
                    </a:defRPr>
                  </a:pPr>
                  <a:endParaRPr lang="es-CO"/>
                </a:p>
              </c:txPr>
              <c:showLegendKey val="1"/>
              <c:showVal val="0"/>
              <c:showCatName val="1"/>
              <c:showSerName val="0"/>
              <c:showPercent val="1"/>
              <c:showBubbleSize val="0"/>
              <c:extLst>
                <c:ext xmlns:c15="http://schemas.microsoft.com/office/drawing/2012/chart" uri="{CE6537A1-D6FC-4f65-9D91-7224C49458BB}">
                  <c15:layout>
                    <c:manualLayout>
                      <c:w val="0.26867553177833753"/>
                      <c:h val="0.22816424827575851"/>
                    </c:manualLayout>
                  </c15:layout>
                  <c15:showDataLabelsRange val="0"/>
                </c:ext>
                <c:ext xmlns:c16="http://schemas.microsoft.com/office/drawing/2014/chart" uri="{C3380CC4-5D6E-409C-BE32-E72D297353CC}">
                  <c16:uniqueId val="{00000001-4C02-4ABC-82E4-DADAC70AEB67}"/>
                </c:ext>
              </c:extLst>
            </c:dLbl>
            <c:dLbl>
              <c:idx val="1"/>
              <c:layout>
                <c:manualLayout>
                  <c:x val="0.22248585031440435"/>
                  <c:y val="0.45560533547143456"/>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lumMod val="65000"/>
                            <a:lumOff val="35000"/>
                          </a:schemeClr>
                        </a:solidFill>
                        <a:latin typeface="+mn-lt"/>
                        <a:ea typeface="+mn-ea"/>
                        <a:cs typeface="+mn-cs"/>
                      </a:defRPr>
                    </a:pPr>
                    <a:fld id="{C09BBE2D-61E3-454D-BF91-58ED9B6DF44F}" type="CATEGORYNAME">
                      <a:rPr lang="en-US"/>
                      <a:pPr>
                        <a:defRPr sz="1200"/>
                      </a:pPr>
                      <a:t>[NOMBRE DE CATEGORÍA]</a:t>
                    </a:fld>
                    <a:r>
                      <a:rPr lang="en-US" baseline="0"/>
                      <a:t>
4%</a:t>
                    </a:r>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lumMod val="65000"/>
                          <a:lumOff val="35000"/>
                        </a:schemeClr>
                      </a:solidFill>
                      <a:latin typeface="+mn-lt"/>
                      <a:ea typeface="+mn-ea"/>
                      <a:cs typeface="+mn-cs"/>
                    </a:defRPr>
                  </a:pPr>
                  <a:endParaRPr lang="es-CO"/>
                </a:p>
              </c:txPr>
              <c:showLegendKey val="1"/>
              <c:showVal val="0"/>
              <c:showCatName val="1"/>
              <c:showSerName val="0"/>
              <c:showPercent val="1"/>
              <c:showBubbleSize val="0"/>
              <c:extLst>
                <c:ext xmlns:c15="http://schemas.microsoft.com/office/drawing/2012/chart" uri="{CE6537A1-D6FC-4f65-9D91-7224C49458BB}">
                  <c15:layout>
                    <c:manualLayout>
                      <c:w val="0.24044018438595541"/>
                      <c:h val="0.23963061844943087"/>
                    </c:manualLayout>
                  </c15:layout>
                  <c15:dlblFieldTable/>
                  <c15:showDataLabelsRange val="0"/>
                </c:ext>
                <c:ext xmlns:c16="http://schemas.microsoft.com/office/drawing/2014/chart" uri="{C3380CC4-5D6E-409C-BE32-E72D297353CC}">
                  <c16:uniqueId val="{00000003-4C02-4ABC-82E4-DADAC70AEB67}"/>
                </c:ext>
              </c:extLst>
            </c:dLbl>
            <c:dLbl>
              <c:idx val="2"/>
              <c:delete val="1"/>
              <c:extLst>
                <c:ext xmlns:c15="http://schemas.microsoft.com/office/drawing/2012/chart" uri="{CE6537A1-D6FC-4f65-9D91-7224C49458BB}"/>
                <c:ext xmlns:c16="http://schemas.microsoft.com/office/drawing/2014/chart" uri="{C3380CC4-5D6E-409C-BE32-E72D297353CC}">
                  <c16:uniqueId val="{00000005-4C02-4ABC-82E4-DADAC70AEB6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65000"/>
                        <a:lumOff val="35000"/>
                      </a:schemeClr>
                    </a:solidFill>
                    <a:latin typeface="+mn-lt"/>
                    <a:ea typeface="+mn-ea"/>
                    <a:cs typeface="+mn-cs"/>
                  </a:defRPr>
                </a:pPr>
                <a:endParaRPr lang="es-CO"/>
              </a:p>
            </c:txPr>
            <c:showLegendKey val="1"/>
            <c:showVal val="0"/>
            <c:showCatName val="1"/>
            <c:showSerName val="0"/>
            <c:showPercent val="1"/>
            <c:showBubbleSize val="0"/>
            <c:showLeaderLines val="1"/>
            <c:leaderLines>
              <c:spPr>
                <a:ln w="9525">
                  <a:noFill/>
                </a:ln>
                <a:effectLst/>
              </c:spPr>
            </c:leaderLines>
            <c:extLst>
              <c:ext xmlns:c15="http://schemas.microsoft.com/office/drawing/2012/chart" uri="{CE6537A1-D6FC-4f65-9D91-7224C49458BB}"/>
            </c:extLst>
          </c:dLbls>
          <c:cat>
            <c:strRef>
              <c:f>Avance!$A$5:$A$7</c:f>
              <c:strCache>
                <c:ptCount val="3"/>
                <c:pt idx="0">
                  <c:v>Avance Actividades Programadas al corte</c:v>
                </c:pt>
                <c:pt idx="1">
                  <c:v>Avance Requerido al corte</c:v>
                </c:pt>
                <c:pt idx="2">
                  <c:v>Meta</c:v>
                </c:pt>
              </c:strCache>
            </c:strRef>
          </c:cat>
          <c:val>
            <c:numRef>
              <c:f>Avance!$B$5:$B$7</c:f>
              <c:numCache>
                <c:formatCode>0%</c:formatCode>
                <c:ptCount val="3"/>
                <c:pt idx="0">
                  <c:v>0.22</c:v>
                </c:pt>
                <c:pt idx="1">
                  <c:v>0</c:v>
                </c:pt>
                <c:pt idx="2">
                  <c:v>0.78</c:v>
                </c:pt>
              </c:numCache>
            </c:numRef>
          </c:val>
          <c:extLst>
            <c:ext xmlns:c16="http://schemas.microsoft.com/office/drawing/2014/chart" uri="{C3380CC4-5D6E-409C-BE32-E72D297353CC}">
              <c16:uniqueId val="{00000006-4C02-4ABC-82E4-DADAC70AEB67}"/>
            </c:ext>
          </c:extLst>
        </c:ser>
        <c:dLbls>
          <c:showLegendKey val="0"/>
          <c:showVal val="0"/>
          <c:showCatName val="0"/>
          <c:showSerName val="0"/>
          <c:showPercent val="1"/>
          <c:showBubbleSize val="0"/>
          <c:showLeaderLines val="1"/>
        </c:dLbls>
        <c:firstSliceAng val="360"/>
        <c:holeSize val="73"/>
      </c:doughnut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 de Mejoramiento FURAG 2022ANCPCCE.xlsx]Avance!TablaDinámica1</c:name>
    <c:fmtId val="11"/>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4.4496339234449199E-2"/>
          <c:y val="0.1144095105356847"/>
          <c:w val="0.92255253178101126"/>
          <c:h val="0.55113715853487921"/>
        </c:manualLayout>
      </c:layout>
      <c:barChart>
        <c:barDir val="col"/>
        <c:grouping val="clustered"/>
        <c:varyColors val="0"/>
        <c:ser>
          <c:idx val="0"/>
          <c:order val="0"/>
          <c:tx>
            <c:strRef>
              <c:f>Avance!$B$75</c:f>
              <c:strCache>
                <c:ptCount val="1"/>
                <c:pt idx="0">
                  <c:v>Cuenta de ACCIÓN A DESARROLLAR</c:v>
                </c:pt>
              </c:strCache>
            </c:strRef>
          </c:tx>
          <c:spPr>
            <a:solidFill>
              <a:schemeClr val="accent1"/>
            </a:solidFill>
            <a:ln>
              <a:noFill/>
            </a:ln>
            <a:effectLst/>
          </c:spPr>
          <c:invertIfNegative val="0"/>
          <c:cat>
            <c:strRef>
              <c:f>Avance!$A$76:$A$78</c:f>
              <c:strCache>
                <c:ptCount val="2"/>
                <c:pt idx="0">
                  <c:v>Finalizado</c:v>
                </c:pt>
                <c:pt idx="1">
                  <c:v>Vencido  - Proceso</c:v>
                </c:pt>
              </c:strCache>
            </c:strRef>
          </c:cat>
          <c:val>
            <c:numRef>
              <c:f>Avance!$B$76:$B$78</c:f>
              <c:numCache>
                <c:formatCode>General</c:formatCode>
                <c:ptCount val="2"/>
                <c:pt idx="0">
                  <c:v>26</c:v>
                </c:pt>
                <c:pt idx="1">
                  <c:v>1</c:v>
                </c:pt>
              </c:numCache>
            </c:numRef>
          </c:val>
          <c:extLst>
            <c:ext xmlns:c16="http://schemas.microsoft.com/office/drawing/2014/chart" uri="{C3380CC4-5D6E-409C-BE32-E72D297353CC}">
              <c16:uniqueId val="{00000000-C68B-4C76-87B3-ED2FCC029F22}"/>
            </c:ext>
          </c:extLst>
        </c:ser>
        <c:ser>
          <c:idx val="1"/>
          <c:order val="1"/>
          <c:tx>
            <c:strRef>
              <c:f>Avance!$C$75</c:f>
              <c:strCache>
                <c:ptCount val="1"/>
                <c:pt idx="0">
                  <c:v>Cuenta de AVANCE DE LA EJECUCIÓN </c:v>
                </c:pt>
              </c:strCache>
            </c:strRef>
          </c:tx>
          <c:spPr>
            <a:solidFill>
              <a:schemeClr val="accent2"/>
            </a:solidFill>
            <a:ln>
              <a:noFill/>
            </a:ln>
            <a:effectLst/>
          </c:spPr>
          <c:invertIfNegative val="0"/>
          <c:cat>
            <c:strRef>
              <c:f>Avance!$A$76:$A$78</c:f>
              <c:strCache>
                <c:ptCount val="2"/>
                <c:pt idx="0">
                  <c:v>Finalizado</c:v>
                </c:pt>
                <c:pt idx="1">
                  <c:v>Vencido  - Proceso</c:v>
                </c:pt>
              </c:strCache>
            </c:strRef>
          </c:cat>
          <c:val>
            <c:numRef>
              <c:f>Avance!$C$76:$C$78</c:f>
              <c:numCache>
                <c:formatCode>0%</c:formatCode>
                <c:ptCount val="2"/>
                <c:pt idx="0">
                  <c:v>0.96296296296296291</c:v>
                </c:pt>
                <c:pt idx="1">
                  <c:v>3.7037037037037035E-2</c:v>
                </c:pt>
              </c:numCache>
            </c:numRef>
          </c:val>
          <c:extLst>
            <c:ext xmlns:c16="http://schemas.microsoft.com/office/drawing/2014/chart" uri="{C3380CC4-5D6E-409C-BE32-E72D297353CC}">
              <c16:uniqueId val="{00000001-C68B-4C76-87B3-ED2FCC029F22}"/>
            </c:ext>
          </c:extLst>
        </c:ser>
        <c:dLbls>
          <c:showLegendKey val="0"/>
          <c:showVal val="0"/>
          <c:showCatName val="0"/>
          <c:showSerName val="0"/>
          <c:showPercent val="0"/>
          <c:showBubbleSize val="0"/>
        </c:dLbls>
        <c:gapWidth val="219"/>
        <c:overlap val="-27"/>
        <c:axId val="1156982351"/>
        <c:axId val="672922111"/>
      </c:barChart>
      <c:catAx>
        <c:axId val="1156982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72922111"/>
        <c:crosses val="autoZero"/>
        <c:auto val="1"/>
        <c:lblAlgn val="ctr"/>
        <c:lblOffset val="100"/>
        <c:noMultiLvlLbl val="0"/>
      </c:catAx>
      <c:valAx>
        <c:axId val="6729221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982351"/>
        <c:crosses val="autoZero"/>
        <c:crossBetween val="between"/>
      </c:valAx>
      <c:spPr>
        <a:noFill/>
        <a:ln>
          <a:noFill/>
        </a:ln>
        <a:effectLst/>
      </c:spPr>
    </c:plotArea>
    <c:legend>
      <c:legendPos val="r"/>
      <c:layout>
        <c:manualLayout>
          <c:xMode val="edge"/>
          <c:yMode val="edge"/>
          <c:x val="0.18921658681703418"/>
          <c:y val="0.79521868343306967"/>
          <c:w val="0.2884887604382394"/>
          <c:h val="0.190055775044991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Avance!$B$93</c:f>
              <c:strCache>
                <c:ptCount val="1"/>
                <c:pt idx="0">
                  <c:v>Actividades Programadas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Avance!$A$94:$A$100</c:f>
              <c:strCache>
                <c:ptCount val="7"/>
                <c:pt idx="0">
                  <c:v>Jul</c:v>
                </c:pt>
                <c:pt idx="1">
                  <c:v>ago</c:v>
                </c:pt>
                <c:pt idx="2">
                  <c:v>sep</c:v>
                </c:pt>
                <c:pt idx="3">
                  <c:v>oct</c:v>
                </c:pt>
                <c:pt idx="4">
                  <c:v>nov</c:v>
                </c:pt>
                <c:pt idx="5">
                  <c:v>dic</c:v>
                </c:pt>
                <c:pt idx="6">
                  <c:v>Total general</c:v>
                </c:pt>
              </c:strCache>
            </c:strRef>
          </c:cat>
          <c:val>
            <c:numRef>
              <c:f>Avance!$B$94:$B$100</c:f>
              <c:numCache>
                <c:formatCode>General</c:formatCode>
                <c:ptCount val="7"/>
                <c:pt idx="0">
                  <c:v>3</c:v>
                </c:pt>
                <c:pt idx="1">
                  <c:v>6</c:v>
                </c:pt>
                <c:pt idx="2">
                  <c:v>5</c:v>
                </c:pt>
                <c:pt idx="3">
                  <c:v>11</c:v>
                </c:pt>
                <c:pt idx="4">
                  <c:v>17</c:v>
                </c:pt>
                <c:pt idx="5">
                  <c:v>13</c:v>
                </c:pt>
                <c:pt idx="6">
                  <c:v>55</c:v>
                </c:pt>
              </c:numCache>
            </c:numRef>
          </c:val>
          <c:extLst>
            <c:ext xmlns:c16="http://schemas.microsoft.com/office/drawing/2014/chart" uri="{C3380CC4-5D6E-409C-BE32-E72D297353CC}">
              <c16:uniqueId val="{00000000-0AC9-4AC3-B8BD-C08F75750026}"/>
            </c:ext>
          </c:extLst>
        </c:ser>
        <c:ser>
          <c:idx val="1"/>
          <c:order val="1"/>
          <c:tx>
            <c:strRef>
              <c:f>Avance!$C$93</c:f>
              <c:strCache>
                <c:ptCount val="1"/>
                <c:pt idx="0">
                  <c:v>Actividades Finalizadas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Avance!$A$94:$A$100</c:f>
              <c:strCache>
                <c:ptCount val="7"/>
                <c:pt idx="0">
                  <c:v>Jul</c:v>
                </c:pt>
                <c:pt idx="1">
                  <c:v>ago</c:v>
                </c:pt>
                <c:pt idx="2">
                  <c:v>sep</c:v>
                </c:pt>
                <c:pt idx="3">
                  <c:v>oct</c:v>
                </c:pt>
                <c:pt idx="4">
                  <c:v>nov</c:v>
                </c:pt>
                <c:pt idx="5">
                  <c:v>dic</c:v>
                </c:pt>
                <c:pt idx="6">
                  <c:v>Total general</c:v>
                </c:pt>
              </c:strCache>
            </c:strRef>
          </c:cat>
          <c:val>
            <c:numRef>
              <c:f>Avance!$C$94:$C$100</c:f>
              <c:numCache>
                <c:formatCode>General</c:formatCode>
                <c:ptCount val="7"/>
                <c:pt idx="0">
                  <c:v>3</c:v>
                </c:pt>
                <c:pt idx="1">
                  <c:v>6</c:v>
                </c:pt>
                <c:pt idx="2">
                  <c:v>5</c:v>
                </c:pt>
                <c:pt idx="3">
                  <c:v>10</c:v>
                </c:pt>
                <c:pt idx="4">
                  <c:v>17</c:v>
                </c:pt>
                <c:pt idx="5">
                  <c:v>8</c:v>
                </c:pt>
                <c:pt idx="6">
                  <c:v>49</c:v>
                </c:pt>
              </c:numCache>
            </c:numRef>
          </c:val>
          <c:extLst>
            <c:ext xmlns:c16="http://schemas.microsoft.com/office/drawing/2014/chart" uri="{C3380CC4-5D6E-409C-BE32-E72D297353CC}">
              <c16:uniqueId val="{00000001-0AC9-4AC3-B8BD-C08F75750026}"/>
            </c:ext>
          </c:extLst>
        </c:ser>
        <c:dLbls>
          <c:dLblPos val="outEnd"/>
          <c:showLegendKey val="0"/>
          <c:showVal val="1"/>
          <c:showCatName val="0"/>
          <c:showSerName val="0"/>
          <c:showPercent val="0"/>
          <c:showBubbleSize val="0"/>
        </c:dLbls>
        <c:gapWidth val="219"/>
        <c:overlap val="-27"/>
        <c:axId val="994979584"/>
        <c:axId val="1087347264"/>
      </c:barChart>
      <c:catAx>
        <c:axId val="99497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347264"/>
        <c:crosses val="autoZero"/>
        <c:auto val="1"/>
        <c:lblAlgn val="ctr"/>
        <c:lblOffset val="100"/>
        <c:noMultiLvlLbl val="0"/>
      </c:catAx>
      <c:valAx>
        <c:axId val="1087347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4979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7829419802926E-2"/>
          <c:y val="6.5586277294236717E-2"/>
          <c:w val="0.87507508900937281"/>
          <c:h val="0.79662026800282137"/>
        </c:manualLayout>
      </c:layout>
      <c:barChart>
        <c:barDir val="bar"/>
        <c:grouping val="clustered"/>
        <c:varyColors val="0"/>
        <c:ser>
          <c:idx val="0"/>
          <c:order val="0"/>
          <c:tx>
            <c:strRef>
              <c:f>Avance!$G$112</c:f>
              <c:strCache>
                <c:ptCount val="1"/>
                <c:pt idx="0">
                  <c:v>Actividad Programada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Avance!$A$28:$A$33</c:f>
              <c:strCache>
                <c:ptCount val="6"/>
                <c:pt idx="0">
                  <c:v>Jul</c:v>
                </c:pt>
                <c:pt idx="1">
                  <c:v>ago</c:v>
                </c:pt>
                <c:pt idx="2">
                  <c:v>sep</c:v>
                </c:pt>
                <c:pt idx="3">
                  <c:v>oct</c:v>
                </c:pt>
                <c:pt idx="4">
                  <c:v>nov</c:v>
                </c:pt>
                <c:pt idx="5">
                  <c:v>dic</c:v>
                </c:pt>
              </c:strCache>
            </c:strRef>
          </c:cat>
          <c:val>
            <c:numRef>
              <c:f>Avance!$H$113:$H$119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D1A-4C15-9D4A-F78053925CF5}"/>
            </c:ext>
          </c:extLst>
        </c:ser>
        <c:ser>
          <c:idx val="1"/>
          <c:order val="1"/>
          <c:tx>
            <c:strRef>
              <c:f>Avance!$I$112</c:f>
              <c:strCache>
                <c:ptCount val="1"/>
                <c:pt idx="0">
                  <c:v>Actividad finalizada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Avance!$A$28:$A$33</c:f>
              <c:strCache>
                <c:ptCount val="6"/>
                <c:pt idx="0">
                  <c:v>Jul</c:v>
                </c:pt>
                <c:pt idx="1">
                  <c:v>ago</c:v>
                </c:pt>
                <c:pt idx="2">
                  <c:v>sep</c:v>
                </c:pt>
                <c:pt idx="3">
                  <c:v>oct</c:v>
                </c:pt>
                <c:pt idx="4">
                  <c:v>nov</c:v>
                </c:pt>
                <c:pt idx="5">
                  <c:v>dic</c:v>
                </c:pt>
              </c:strCache>
            </c:strRef>
          </c:cat>
          <c:val>
            <c:numRef>
              <c:f>Avance!$K$113:$K$119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D1A-4C15-9D4A-F78053925CF5}"/>
            </c:ext>
          </c:extLst>
        </c:ser>
        <c:dLbls>
          <c:showLegendKey val="0"/>
          <c:showVal val="0"/>
          <c:showCatName val="0"/>
          <c:showSerName val="0"/>
          <c:showPercent val="0"/>
          <c:showBubbleSize val="0"/>
        </c:dLbls>
        <c:gapWidth val="247"/>
        <c:axId val="75277056"/>
        <c:axId val="75278592"/>
      </c:barChart>
      <c:catAx>
        <c:axId val="7527705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278592"/>
        <c:crosses val="autoZero"/>
        <c:auto val="1"/>
        <c:lblAlgn val="ctr"/>
        <c:lblOffset val="100"/>
        <c:noMultiLvlLbl val="0"/>
      </c:catAx>
      <c:valAx>
        <c:axId val="7527859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277056"/>
        <c:crosses val="autoZero"/>
        <c:crossBetween val="between"/>
      </c:valAx>
      <c:spPr>
        <a:noFill/>
        <a:ln>
          <a:noFill/>
        </a:ln>
        <a:effectLst/>
      </c:spPr>
    </c:plotArea>
    <c:legend>
      <c:legendPos val="b"/>
      <c:layout>
        <c:manualLayout>
          <c:xMode val="edge"/>
          <c:yMode val="edge"/>
          <c:x val="0.2999625925256833"/>
          <c:y val="0.9289612903589205"/>
          <c:w val="0.38796927762696154"/>
          <c:h val="6.70645423542967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650276016382868E-3"/>
          <c:y val="8.3235851185047977E-3"/>
          <c:w val="0.6787078538259641"/>
          <c:h val="0.99167635694783585"/>
        </c:manualLayout>
      </c:layout>
      <c:doughnutChart>
        <c:varyColors val="1"/>
        <c:ser>
          <c:idx val="0"/>
          <c:order val="0"/>
          <c:spPr>
            <a:ln w="6350">
              <a:solidFill>
                <a:schemeClr val="bg1">
                  <a:lumMod val="65000"/>
                </a:schemeClr>
              </a:solidFill>
              <a:prstDash val="sysDot"/>
            </a:ln>
          </c:spPr>
          <c:dPt>
            <c:idx val="0"/>
            <c:bubble3D val="0"/>
            <c:spPr>
              <a:solidFill>
                <a:schemeClr val="accent6">
                  <a:lumMod val="75000"/>
                </a:schemeClr>
              </a:solidFill>
              <a:ln w="6350">
                <a:solidFill>
                  <a:schemeClr val="bg1">
                    <a:lumMod val="65000"/>
                  </a:schemeClr>
                </a:solidFill>
                <a:prstDash val="sysDot"/>
              </a:ln>
              <a:effectLst/>
            </c:spPr>
            <c:extLst>
              <c:ext xmlns:c16="http://schemas.microsoft.com/office/drawing/2014/chart" uri="{C3380CC4-5D6E-409C-BE32-E72D297353CC}">
                <c16:uniqueId val="{00000001-AD99-4133-B41E-0281E3E0E46B}"/>
              </c:ext>
            </c:extLst>
          </c:dPt>
          <c:dPt>
            <c:idx val="1"/>
            <c:bubble3D val="0"/>
            <c:spPr>
              <a:solidFill>
                <a:schemeClr val="accent4">
                  <a:lumMod val="60000"/>
                  <a:lumOff val="40000"/>
                </a:schemeClr>
              </a:solidFill>
              <a:ln w="6350">
                <a:solidFill>
                  <a:schemeClr val="bg1">
                    <a:lumMod val="65000"/>
                  </a:schemeClr>
                </a:solidFill>
                <a:prstDash val="sysDot"/>
              </a:ln>
              <a:effectLst/>
            </c:spPr>
            <c:extLst>
              <c:ext xmlns:c16="http://schemas.microsoft.com/office/drawing/2014/chart" uri="{C3380CC4-5D6E-409C-BE32-E72D297353CC}">
                <c16:uniqueId val="{00000003-AD99-4133-B41E-0281E3E0E46B}"/>
              </c:ext>
            </c:extLst>
          </c:dPt>
          <c:dPt>
            <c:idx val="2"/>
            <c:bubble3D val="0"/>
            <c:spPr>
              <a:solidFill>
                <a:schemeClr val="accent3">
                  <a:lumMod val="20000"/>
                  <a:lumOff val="80000"/>
                </a:schemeClr>
              </a:solidFill>
              <a:ln w="6350">
                <a:solidFill>
                  <a:schemeClr val="bg1">
                    <a:lumMod val="65000"/>
                  </a:schemeClr>
                </a:solidFill>
                <a:prstDash val="sysDot"/>
              </a:ln>
              <a:effectLst/>
            </c:spPr>
            <c:extLst>
              <c:ext xmlns:c16="http://schemas.microsoft.com/office/drawing/2014/chart" uri="{C3380CC4-5D6E-409C-BE32-E72D297353CC}">
                <c16:uniqueId val="{00000005-AD99-4133-B41E-0281E3E0E46B}"/>
              </c:ext>
            </c:extLst>
          </c:dPt>
          <c:dLbls>
            <c:dLbl>
              <c:idx val="0"/>
              <c:layout>
                <c:manualLayout>
                  <c:x val="0.24182711650094832"/>
                  <c:y val="0.5617046882262791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bg2">
                            <a:lumMod val="50000"/>
                          </a:schemeClr>
                        </a:solidFill>
                        <a:latin typeface="Avenir Next LT Pro" panose="020B0504020202020204" pitchFamily="34" charset="0"/>
                        <a:ea typeface="+mn-ea"/>
                        <a:cs typeface="+mn-cs"/>
                      </a:defRPr>
                    </a:pPr>
                    <a:r>
                      <a:rPr lang="en-US" sz="900">
                        <a:solidFill>
                          <a:schemeClr val="bg2">
                            <a:lumMod val="50000"/>
                          </a:schemeClr>
                        </a:solidFill>
                        <a:latin typeface="Avenir Next LT Pro" panose="020B0504020202020204" pitchFamily="34" charset="0"/>
                      </a:rPr>
                      <a:t>Avance Planeado</a:t>
                    </a:r>
                  </a:p>
                  <a:p>
                    <a:pPr>
                      <a:defRPr>
                        <a:solidFill>
                          <a:schemeClr val="bg2">
                            <a:lumMod val="50000"/>
                          </a:schemeClr>
                        </a:solidFill>
                        <a:latin typeface="Avenir Next LT Pro" panose="020B0504020202020204" pitchFamily="34" charset="0"/>
                      </a:defRPr>
                    </a:pPr>
                    <a:r>
                      <a:rPr lang="en-US" sz="900" baseline="0">
                        <a:solidFill>
                          <a:schemeClr val="bg2">
                            <a:lumMod val="50000"/>
                          </a:schemeClr>
                        </a:solidFill>
                        <a:latin typeface="Avenir Next LT Pro" panose="020B0504020202020204" pitchFamily="34" charset="0"/>
                      </a:rPr>
                      <a:t> </a:t>
                    </a:r>
                    <a:r>
                      <a:rPr lang="en-US" sz="900">
                        <a:solidFill>
                          <a:schemeClr val="bg2">
                            <a:lumMod val="50000"/>
                          </a:schemeClr>
                        </a:solidFill>
                        <a:latin typeface="Avenir Next LT Pro" panose="020B0504020202020204" pitchFamily="34" charset="0"/>
                      </a:rPr>
                      <a:t>58%</a:t>
                    </a:r>
                    <a:endParaRPr lang="en-US" sz="900" baseline="0">
                      <a:solidFill>
                        <a:schemeClr val="bg2">
                          <a:lumMod val="50000"/>
                        </a:schemeClr>
                      </a:solidFill>
                      <a:latin typeface="Avenir Next LT Pro" panose="020B0504020202020204" pitchFamily="34" charset="0"/>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2">
                          <a:lumMod val="50000"/>
                        </a:schemeClr>
                      </a:solidFill>
                      <a:latin typeface="Avenir Next LT Pro" panose="020B0504020202020204" pitchFamily="34" charset="0"/>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manualLayout>
                      <c:w val="0.38893767841063659"/>
                      <c:h val="0.23867579582951737"/>
                    </c:manualLayout>
                  </c15:layout>
                  <c15:showDataLabelsRange val="0"/>
                </c:ext>
                <c:ext xmlns:c16="http://schemas.microsoft.com/office/drawing/2014/chart" uri="{C3380CC4-5D6E-409C-BE32-E72D297353CC}">
                  <c16:uniqueId val="{00000001-AD99-4133-B41E-0281E3E0E46B}"/>
                </c:ext>
              </c:extLst>
            </c:dLbl>
            <c:dLbl>
              <c:idx val="1"/>
              <c:layout>
                <c:manualLayout>
                  <c:x val="0.60996513209571446"/>
                  <c:y val="-0.6686489536976101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bg2">
                            <a:lumMod val="50000"/>
                          </a:schemeClr>
                        </a:solidFill>
                        <a:latin typeface="Avenir Next LT Pro" panose="020B0504020202020204" pitchFamily="34" charset="0"/>
                        <a:ea typeface="+mn-ea"/>
                        <a:cs typeface="+mn-cs"/>
                      </a:defRPr>
                    </a:pPr>
                    <a:r>
                      <a:rPr lang="en-US" sz="900">
                        <a:solidFill>
                          <a:schemeClr val="bg2">
                            <a:lumMod val="50000"/>
                          </a:schemeClr>
                        </a:solidFill>
                        <a:latin typeface="Avenir Next LT Pro" panose="020B0504020202020204" pitchFamily="34" charset="0"/>
                      </a:rPr>
                      <a:t>Avance Ejecutado 58%</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2">
                          <a:lumMod val="50000"/>
                        </a:schemeClr>
                      </a:solidFill>
                      <a:latin typeface="Avenir Next LT Pro" panose="020B0504020202020204" pitchFamily="34" charset="0"/>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manualLayout>
                      <c:w val="0.35627215828790637"/>
                      <c:h val="0.23467286844661495"/>
                    </c:manualLayout>
                  </c15:layout>
                  <c15:showDataLabelsRange val="0"/>
                </c:ext>
                <c:ext xmlns:c16="http://schemas.microsoft.com/office/drawing/2014/chart" uri="{C3380CC4-5D6E-409C-BE32-E72D297353CC}">
                  <c16:uniqueId val="{00000003-AD99-4133-B41E-0281E3E0E46B}"/>
                </c:ext>
              </c:extLst>
            </c:dLbl>
            <c:dLbl>
              <c:idx val="2"/>
              <c:delete val="1"/>
              <c:extLst>
                <c:ext xmlns:c15="http://schemas.microsoft.com/office/drawing/2012/chart" uri="{CE6537A1-D6FC-4f65-9D91-7224C49458BB}"/>
                <c:ext xmlns:c16="http://schemas.microsoft.com/office/drawing/2014/chart" uri="{C3380CC4-5D6E-409C-BE32-E72D297353CC}">
                  <c16:uniqueId val="{00000005-AD99-4133-B41E-0281E3E0E4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lumMod val="10000"/>
                      </a:schemeClr>
                    </a:solidFill>
                    <a:latin typeface="Avenir Next LT Pro" panose="020B05040202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3"/>
            </c:strLit>
          </c:cat>
          <c:val>
            <c:numLit>
              <c:formatCode>General</c:formatCode>
              <c:ptCount val="3"/>
            </c:numLit>
          </c:val>
          <c:extLst>
            <c:ext xmlns:c16="http://schemas.microsoft.com/office/drawing/2014/chart" uri="{C3380CC4-5D6E-409C-BE32-E72D297353CC}">
              <c16:uniqueId val="{00000006-AD99-4133-B41E-0281E3E0E46B}"/>
            </c:ext>
          </c:extLst>
        </c:ser>
        <c:dLbls>
          <c:showLegendKey val="0"/>
          <c:showVal val="0"/>
          <c:showCatName val="0"/>
          <c:showSerName val="0"/>
          <c:showPercent val="0"/>
          <c:showBubbleSize val="0"/>
          <c:showLeaderLines val="0"/>
        </c:dLbls>
        <c:firstSliceAng val="360"/>
        <c:holeSize val="64"/>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800" b="1" i="0" baseline="0">
                <a:effectLst/>
              </a:rPr>
              <a:t>Plan de Mejora FURAG</a:t>
            </a:r>
            <a:endParaRPr lang="es-CO">
              <a:effectLst/>
            </a:endParaRPr>
          </a:p>
          <a:p>
            <a:pPr>
              <a:defRPr/>
            </a:pPr>
            <a:r>
              <a:rPr lang="es-ES" sz="1200" b="0" i="0" baseline="0">
                <a:effectLst/>
              </a:rPr>
              <a:t>Actividades por Dimensión</a:t>
            </a:r>
            <a:endParaRPr lang="es-CO" sz="1050" b="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Avance!$F$51</c:f>
              <c:strCache>
                <c:ptCount val="1"/>
                <c:pt idx="0">
                  <c:v>Cuenta de ACCIÓN A DESARROLLAR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Avance!$E$52:$E$58</c:f>
              <c:strCache>
                <c:ptCount val="7"/>
                <c:pt idx="0">
                  <c:v>D1: Talento Humano</c:v>
                </c:pt>
                <c:pt idx="1">
                  <c:v>D2: Direccionamiento Estratégico y Planeación</c:v>
                </c:pt>
                <c:pt idx="2">
                  <c:v>D4:  Evaluación de Resultados</c:v>
                </c:pt>
                <c:pt idx="3">
                  <c:v>D5:  Información y Comunicación</c:v>
                </c:pt>
                <c:pt idx="4">
                  <c:v>D6:  Gestión del Conocimiento</c:v>
                </c:pt>
                <c:pt idx="5">
                  <c:v>D7:  Control Interno</c:v>
                </c:pt>
                <c:pt idx="6">
                  <c:v>D3:  Gestión con Valores  para Resultados</c:v>
                </c:pt>
              </c:strCache>
            </c:strRef>
          </c:cat>
          <c:val>
            <c:numRef>
              <c:f>Avance!$F$52:$F$58</c:f>
              <c:numCache>
                <c:formatCode>General</c:formatCode>
                <c:ptCount val="7"/>
                <c:pt idx="0">
                  <c:v>8</c:v>
                </c:pt>
                <c:pt idx="1">
                  <c:v>3</c:v>
                </c:pt>
                <c:pt idx="2">
                  <c:v>1</c:v>
                </c:pt>
                <c:pt idx="3">
                  <c:v>13</c:v>
                </c:pt>
                <c:pt idx="4">
                  <c:v>3</c:v>
                </c:pt>
                <c:pt idx="5">
                  <c:v>5</c:v>
                </c:pt>
                <c:pt idx="6">
                  <c:v>41</c:v>
                </c:pt>
              </c:numCache>
            </c:numRef>
          </c:val>
          <c:extLst>
            <c:ext xmlns:c16="http://schemas.microsoft.com/office/drawing/2014/chart" uri="{C3380CC4-5D6E-409C-BE32-E72D297353CC}">
              <c16:uniqueId val="{00000000-A756-42C7-AF84-EF1B95F09B2F}"/>
            </c:ext>
          </c:extLst>
        </c:ser>
        <c:dLbls>
          <c:showLegendKey val="0"/>
          <c:showVal val="0"/>
          <c:showCatName val="0"/>
          <c:showSerName val="0"/>
          <c:showPercent val="0"/>
          <c:showBubbleSize val="0"/>
        </c:dLbls>
        <c:gapWidth val="219"/>
        <c:overlap val="-27"/>
        <c:axId val="1146781824"/>
        <c:axId val="1146772672"/>
      </c:barChart>
      <c:catAx>
        <c:axId val="1146781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CO"/>
          </a:p>
        </c:txPr>
        <c:crossAx val="1146772672"/>
        <c:crosses val="autoZero"/>
        <c:auto val="1"/>
        <c:lblAlgn val="ctr"/>
        <c:lblOffset val="100"/>
        <c:noMultiLvlLbl val="0"/>
      </c:catAx>
      <c:valAx>
        <c:axId val="1146772672"/>
        <c:scaling>
          <c:orientation val="minMax"/>
        </c:scaling>
        <c:delete val="1"/>
        <c:axPos val="l"/>
        <c:numFmt formatCode="General" sourceLinked="1"/>
        <c:majorTickMark val="none"/>
        <c:minorTickMark val="none"/>
        <c:tickLblPos val="nextTo"/>
        <c:crossAx val="1146781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0</xdr:row>
      <xdr:rowOff>56956</xdr:rowOff>
    </xdr:from>
    <xdr:to>
      <xdr:col>18</xdr:col>
      <xdr:colOff>212510</xdr:colOff>
      <xdr:row>0</xdr:row>
      <xdr:rowOff>628650</xdr:rowOff>
    </xdr:to>
    <xdr:pic>
      <xdr:nvPicPr>
        <xdr:cNvPr id="2" name="0 Imagen">
          <a:extLst>
            <a:ext uri="{FF2B5EF4-FFF2-40B4-BE49-F238E27FC236}">
              <a16:creationId xmlns:a16="http://schemas.microsoft.com/office/drawing/2014/main" id="{F09CC5E2-97EF-449B-AB86-15F3F79D1F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3682733" y="56956"/>
          <a:ext cx="1740742" cy="57169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191061</xdr:colOff>
      <xdr:row>52</xdr:row>
      <xdr:rowOff>119762</xdr:rowOff>
    </xdr:from>
    <xdr:to>
      <xdr:col>18</xdr:col>
      <xdr:colOff>666587</xdr:colOff>
      <xdr:row>57</xdr:row>
      <xdr:rowOff>181354</xdr:rowOff>
    </xdr:to>
    <xdr:pic>
      <xdr:nvPicPr>
        <xdr:cNvPr id="3" name="Imagen 2">
          <a:extLst>
            <a:ext uri="{FF2B5EF4-FFF2-40B4-BE49-F238E27FC236}">
              <a16:creationId xmlns:a16="http://schemas.microsoft.com/office/drawing/2014/main" id="{E982C934-23EB-4DB3-811A-A21D91CA5D3B}"/>
            </a:ext>
            <a:ext uri="{147F2762-F138-4A5C-976F-8EAC2B608ADB}">
              <a16:predDERef xmlns:a16="http://schemas.microsoft.com/office/drawing/2014/main" pred="{F09CC5E2-97EF-449B-AB86-15F3F79D1F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94186" y="3224912"/>
          <a:ext cx="6838226" cy="10617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465604</xdr:colOff>
      <xdr:row>18</xdr:row>
      <xdr:rowOff>145676</xdr:rowOff>
    </xdr:from>
    <xdr:to>
      <xdr:col>24</xdr:col>
      <xdr:colOff>132228</xdr:colOff>
      <xdr:row>36</xdr:row>
      <xdr:rowOff>79562</xdr:rowOff>
    </xdr:to>
    <xdr:graphicFrame macro="">
      <xdr:nvGraphicFramePr>
        <xdr:cNvPr id="2" name="Gráfico 1">
          <a:extLst>
            <a:ext uri="{FF2B5EF4-FFF2-40B4-BE49-F238E27FC236}">
              <a16:creationId xmlns:a16="http://schemas.microsoft.com/office/drawing/2014/main" id="{3862039E-25F5-455A-8D41-FD510E6DBC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537881</xdr:colOff>
      <xdr:row>43</xdr:row>
      <xdr:rowOff>67235</xdr:rowOff>
    </xdr:from>
    <xdr:to>
      <xdr:col>23</xdr:col>
      <xdr:colOff>347383</xdr:colOff>
      <xdr:row>61</xdr:row>
      <xdr:rowOff>168088</xdr:rowOff>
    </xdr:to>
    <xdr:graphicFrame macro="">
      <xdr:nvGraphicFramePr>
        <xdr:cNvPr id="3" name="Gráfico 2">
          <a:extLst>
            <a:ext uri="{FF2B5EF4-FFF2-40B4-BE49-F238E27FC236}">
              <a16:creationId xmlns:a16="http://schemas.microsoft.com/office/drawing/2014/main" id="{6E66FF7D-CF26-4B22-AE05-FFDEAEE29E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1209675</xdr:colOff>
      <xdr:row>0</xdr:row>
      <xdr:rowOff>126626</xdr:rowOff>
    </xdr:from>
    <xdr:to>
      <xdr:col>7</xdr:col>
      <xdr:colOff>582706</xdr:colOff>
      <xdr:row>16</xdr:row>
      <xdr:rowOff>174251</xdr:rowOff>
    </xdr:to>
    <xdr:graphicFrame macro="">
      <xdr:nvGraphicFramePr>
        <xdr:cNvPr id="4" name="Gráfico 3">
          <a:extLst>
            <a:ext uri="{FF2B5EF4-FFF2-40B4-BE49-F238E27FC236}">
              <a16:creationId xmlns:a16="http://schemas.microsoft.com/office/drawing/2014/main" id="{A186E83D-F062-4F81-A524-E019B1655798}"/>
            </a:ext>
            <a:ext uri="{147F2762-F138-4A5C-976F-8EAC2B608ADB}">
              <a16:predDERef xmlns:a16="http://schemas.microsoft.com/office/drawing/2014/main" pred="{6E66FF7D-CF26-4B22-AE05-FFDEAEE29E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683561</xdr:colOff>
      <xdr:row>53</xdr:row>
      <xdr:rowOff>179293</xdr:rowOff>
    </xdr:from>
    <xdr:to>
      <xdr:col>9</xdr:col>
      <xdr:colOff>78442</xdr:colOff>
      <xdr:row>57</xdr:row>
      <xdr:rowOff>56028</xdr:rowOff>
    </xdr:to>
    <xdr:sp macro="" textlink="">
      <xdr:nvSpPr>
        <xdr:cNvPr id="5" name="Flecha: a la derecha 4">
          <a:extLst>
            <a:ext uri="{FF2B5EF4-FFF2-40B4-BE49-F238E27FC236}">
              <a16:creationId xmlns:a16="http://schemas.microsoft.com/office/drawing/2014/main" id="{8DDA7F5A-3BCE-4EFC-8FB1-4C1E414BD70C}"/>
            </a:ext>
          </a:extLst>
        </xdr:cNvPr>
        <xdr:cNvSpPr/>
      </xdr:nvSpPr>
      <xdr:spPr>
        <a:xfrm>
          <a:off x="10948149" y="10376646"/>
          <a:ext cx="1400734" cy="638735"/>
        </a:xfrm>
        <a:prstGeom prst="rightArrow">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974912</xdr:colOff>
      <xdr:row>8</xdr:row>
      <xdr:rowOff>1</xdr:rowOff>
    </xdr:from>
    <xdr:to>
      <xdr:col>2</xdr:col>
      <xdr:colOff>100852</xdr:colOff>
      <xdr:row>11</xdr:row>
      <xdr:rowOff>67236</xdr:rowOff>
    </xdr:to>
    <xdr:sp macro="" textlink="">
      <xdr:nvSpPr>
        <xdr:cNvPr id="6" name="Flecha: a la derecha 5">
          <a:extLst>
            <a:ext uri="{FF2B5EF4-FFF2-40B4-BE49-F238E27FC236}">
              <a16:creationId xmlns:a16="http://schemas.microsoft.com/office/drawing/2014/main" id="{48AB56B6-4B85-42F8-A7C8-F1840B18FE23}"/>
            </a:ext>
          </a:extLst>
        </xdr:cNvPr>
        <xdr:cNvSpPr/>
      </xdr:nvSpPr>
      <xdr:spPr>
        <a:xfrm>
          <a:off x="2175062" y="1524001"/>
          <a:ext cx="478490" cy="638735"/>
        </a:xfrm>
        <a:prstGeom prst="rightArrow">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6</xdr:col>
      <xdr:colOff>420220</xdr:colOff>
      <xdr:row>73</xdr:row>
      <xdr:rowOff>101973</xdr:rowOff>
    </xdr:from>
    <xdr:to>
      <xdr:col>19</xdr:col>
      <xdr:colOff>168088</xdr:colOff>
      <xdr:row>92</xdr:row>
      <xdr:rowOff>89647</xdr:rowOff>
    </xdr:to>
    <xdr:graphicFrame macro="">
      <xdr:nvGraphicFramePr>
        <xdr:cNvPr id="7" name="Gráfico 6">
          <a:extLst>
            <a:ext uri="{FF2B5EF4-FFF2-40B4-BE49-F238E27FC236}">
              <a16:creationId xmlns:a16="http://schemas.microsoft.com/office/drawing/2014/main" id="{C51A059B-63C2-49B6-8317-92099A20E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532278</xdr:colOff>
      <xdr:row>92</xdr:row>
      <xdr:rowOff>68355</xdr:rowOff>
    </xdr:from>
    <xdr:to>
      <xdr:col>13</xdr:col>
      <xdr:colOff>515471</xdr:colOff>
      <xdr:row>108</xdr:row>
      <xdr:rowOff>22413</xdr:rowOff>
    </xdr:to>
    <xdr:graphicFrame macro="">
      <xdr:nvGraphicFramePr>
        <xdr:cNvPr id="8" name="Gráfico 7">
          <a:extLst>
            <a:ext uri="{FF2B5EF4-FFF2-40B4-BE49-F238E27FC236}">
              <a16:creationId xmlns:a16="http://schemas.microsoft.com/office/drawing/2014/main" id="{D35A2A7E-44AF-47C6-96DE-CC5B1250A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515470</xdr:colOff>
      <xdr:row>110</xdr:row>
      <xdr:rowOff>89646</xdr:rowOff>
    </xdr:from>
    <xdr:to>
      <xdr:col>24</xdr:col>
      <xdr:colOff>719979</xdr:colOff>
      <xdr:row>127</xdr:row>
      <xdr:rowOff>46784</xdr:rowOff>
    </xdr:to>
    <xdr:graphicFrame macro="">
      <xdr:nvGraphicFramePr>
        <xdr:cNvPr id="9" name="Gráfico 8">
          <a:extLst>
            <a:ext uri="{FF2B5EF4-FFF2-40B4-BE49-F238E27FC236}">
              <a16:creationId xmlns:a16="http://schemas.microsoft.com/office/drawing/2014/main" id="{4FFD9B13-A011-4D67-BD50-4B5E5BC923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323850</xdr:colOff>
      <xdr:row>6</xdr:row>
      <xdr:rowOff>80963</xdr:rowOff>
    </xdr:from>
    <xdr:to>
      <xdr:col>20</xdr:col>
      <xdr:colOff>302559</xdr:colOff>
      <xdr:row>15</xdr:row>
      <xdr:rowOff>134471</xdr:rowOff>
    </xdr:to>
    <xdr:graphicFrame macro="">
      <xdr:nvGraphicFramePr>
        <xdr:cNvPr id="10" name="Gráfico 9">
          <a:extLst>
            <a:ext uri="{FF2B5EF4-FFF2-40B4-BE49-F238E27FC236}">
              <a16:creationId xmlns:a16="http://schemas.microsoft.com/office/drawing/2014/main" id="{29E05713-EA10-459E-991A-F3968E389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24</xdr:col>
      <xdr:colOff>39220</xdr:colOff>
      <xdr:row>43</xdr:row>
      <xdr:rowOff>45942</xdr:rowOff>
    </xdr:from>
    <xdr:to>
      <xdr:col>26</xdr:col>
      <xdr:colOff>414617</xdr:colOff>
      <xdr:row>61</xdr:row>
      <xdr:rowOff>168087</xdr:rowOff>
    </xdr:to>
    <xdr:graphicFrame macro="">
      <xdr:nvGraphicFramePr>
        <xdr:cNvPr id="11" name="Gráfico 10">
          <a:extLst>
            <a:ext uri="{FF2B5EF4-FFF2-40B4-BE49-F238E27FC236}">
              <a16:creationId xmlns:a16="http://schemas.microsoft.com/office/drawing/2014/main" id="{AF25B167-94C8-4C97-B335-6979AFFE5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fdd9b647aa3882cf/Documents/CCE/Furag/Plan%20Furag%202019/Plan%20de%20Mejoramiento%20FURAG%20Nov-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i8/OneDrive/Escritorio/FURAG/Plan%20de%20Mejoramiento%20FURAG%20Dic-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lan de mejoramiento FURAG"/>
      <sheetName val="Avance Oct"/>
      <sheetName val="Avance Nov"/>
      <sheetName val="Dimensión 7"/>
      <sheetName val="Plan de mejoramiento FURAG DO"/>
      <sheetName val="Plan de mejoramiento FURAG  SG"/>
      <sheetName val="Plan de mejoramiento FURAG  IT"/>
      <sheetName val="Avance Ago"/>
      <sheetName val="Avance Sep"/>
      <sheetName val="Listas D"/>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
      <sheetName val="Instructivo"/>
      <sheetName val="Plan de mejoramiento FURAG"/>
      <sheetName val="Avance Oct"/>
      <sheetName val="Avance Nov"/>
      <sheetName val="Avance Dic"/>
      <sheetName val="Dimensión 7"/>
      <sheetName val="Plan de mejoramiento FURAG DO"/>
      <sheetName val="Plan de mejoramiento FURAG  SG"/>
      <sheetName val="Plan de mejoramiento FURAG  IT"/>
      <sheetName val="Avance Ago"/>
      <sheetName val="Avance Sep"/>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dith Rodriguez Ruiz" refreshedDate="44581.683232175928" createdVersion="6" refreshedVersion="7" minRefreshableVersion="3" recordCount="27" xr:uid="{56EB4B2D-85E9-4BFB-A369-3ADA40B69F47}">
  <cacheSource type="worksheet">
    <worksheetSource ref="A4:P50" sheet="Plan de Mejoramiento"/>
  </cacheSource>
  <cacheFields count="29">
    <cacheField name="DIMENSIÓN" numFmtId="0">
      <sharedItems containsBlank="1"/>
    </cacheField>
    <cacheField name="ÁREA O DEPENDENCIA RESPONSABLE DEL PROCESO." numFmtId="0">
      <sharedItems containsBlank="1"/>
    </cacheField>
    <cacheField name="PROCESO" numFmtId="0">
      <sharedItems containsBlank="1"/>
    </cacheField>
    <cacheField name="TIPO DE ACCIÓN" numFmtId="0">
      <sharedItems containsBlank="1"/>
    </cacheField>
    <cacheField name="FUENTE" numFmtId="0">
      <sharedItems containsBlank="1"/>
    </cacheField>
    <cacheField name="FECHA" numFmtId="17">
      <sharedItems containsNonDate="0" containsDate="1" containsString="0" containsBlank="1" minDate="2021-05-01T00:00:00" maxDate="2021-05-02T00:00:00"/>
    </cacheField>
    <cacheField name="CÓDIGO HALLAZGO/OBSERVACIÓN/ ACCIÓN DE MEJORA" numFmtId="0">
      <sharedItems containsBlank="1"/>
    </cacheField>
    <cacheField name="CÓDIGO DE ACTIVIDAD" numFmtId="0">
      <sharedItems containsBlank="1"/>
    </cacheField>
    <cacheField name="DESCRIPCIÓN DEL HALLAZGO O LA SITUACIÓN" numFmtId="0">
      <sharedItems containsBlank="1" longText="1"/>
    </cacheField>
    <cacheField name="CAUSA QUE GENERO LA SITUACIÓN IDENTIFICADA." numFmtId="0">
      <sharedItems containsBlank="1" longText="1"/>
    </cacheField>
    <cacheField name="ACCIÓN A DESARROLLAR" numFmtId="0">
      <sharedItems longText="1"/>
    </cacheField>
    <cacheField name="RESPONSABLE EJECUCIÓN /LÍDER DEL PROCESO" numFmtId="0">
      <sharedItems/>
    </cacheField>
    <cacheField name="ENTREGABLE/ PRODUCTO" numFmtId="0">
      <sharedItems containsBlank="1" count="106" longText="1">
        <s v="Manual de oferta institucional que define las fases y niveles de participación sobre cada producto de gestión."/>
        <s v="Guía de Planeación Estratégica Institucional"/>
        <s v="Evidencia del control realizado por parte de la oficina de control interno"/>
        <s v="Plan de austeridad del gasto aprobado y reportes de seguimiento de austeridad"/>
        <s v="Plan Estratégico de Talento Humano actualizado y aprobado"/>
        <s v="Programación y listado de asistencia reinducción"/>
        <s v="Cronograma PIC 2021 aprobado_x000a_Reporte de capacitaciones relacionadas con los ejes Transformación Digital y Probidad y ética de lo público"/>
        <s v="Resultados de las mediciones de implementación y apropiación del código de integridad"/>
        <s v="Resultados de los análisis de información de conflictos de interés informados a la Agencia"/>
        <s v="Riesgos y controles identificados en la administración de conflictos de interés"/>
        <s v="Continuar con el análisis de los Resultados de la información de PQRSD._x000a_Continuar con el apoyo al área de comunicaciones la  estrategia  para dar a conocer la misión ANCP-CCE, y de esta manera reducir  el número de requerimientos  relacionados con falta de  competencia que llegan a la entidad. "/>
        <s v="Resultados de los análisis de información de participación ciudadana y rendición de cuentas"/>
        <s v="Estrategia implementada para atención de grupos étnicos y resultados de satisfacción de estos grupos"/>
        <s v="Reporte de cumplimiento criterios de accesibilidad pág WEB"/>
        <s v="Soporte de funcionalidad disponible en la web"/>
        <s v="Resultados de los indicadores de uso y apropiación de  las Tecnologías de la Información  y acciones de mejora si aplica"/>
        <s v="Matriz de Riesgos de Seguridad y plan de tratamientos"/>
        <s v="Documento Plan Operativo de MSPI"/>
        <s v="Resultados de los indicadores de MSPI "/>
        <s v="Indicador de satisfacción y plan de mejora frente al uso de datos abiertos"/>
        <s v="Documento que incorpore metodologías  de uso de herramientas de machine learning, para el análisis de los datos."/>
        <s v="ChatBot para autogestión de usuarios y contraseñas en la plataforma SECOP II"/>
        <s v="Tablero de seguimiento PETI"/>
        <s v="Inventario de uso y aprovechamiento de los conjuntos de datos de la Agencia por parte de los grupos de interés"/>
        <s v="Protocolo de anonimización estandarizado"/>
        <s v="Resultados indicadores de medición de calidad de datos y aprovechamiento de información de los grupos de interés"/>
        <m u="1"/>
        <s v="Caracterización de los ataques cibernéticos y un ejercicio de simulación" u="1"/>
        <s v="Documentos del Concurso de merito" u="1"/>
        <s v="Protocolo de privacidad de los conjuntos de datos" u="1"/>
        <s v="Informe de Mejora Continua" u="1"/>
        <s v="Catalogo de componentes de información" u="1"/>
        <s v="Actualización del Plan Anual de Auditoría" u="1"/>
        <s v="Implementar señalización inclusiva en las instalaciones" u="1"/>
        <s v="Plan Estratégico de Talento Humano aprobado" u="1"/>
        <s v="Plan de mejora sobre los resultados de la participación ciudadana" u="1"/>
        <s v="Uso de contratos de Asociaciones Público Privadas (APP) relacionados con Tecnologías de la Información y las Comunicaciones." u="1"/>
        <s v="Documento de normalización que incluya metodologías para el análisis de datos y producción estadística" u="1"/>
        <s v="Cronograma de mantenimiento preventivo para el funcionamiento de la infraestructura física y equipos" u="1"/>
        <s v="Programación y listado de asistencia reinducción_x000a_Política de reinducciones anuales" u="1"/>
        <s v="Plan de mantenimiento correctivo y preventivo para el funcionamiento de la infraestructura tecnológica" u="1"/>
        <s v="Política o Estrategia de servicio y atención al Ciudadano._x000a_Definición del manual de atención al ciudadano, protocolo y canales._x000a_Definición del proceso y/o procedimiento de servicio y atención al ciudadano._x000a_Definición de los indicadores y/o estadísticas del servicio y atención al ciudadano." u="1"/>
        <s v="Plan de Accion modificado con la gestión de información estadística" u="1"/>
        <s v="Plan de Acción modificado con la gestión de información estadística" u="1"/>
        <s v="Informe de verificación de controles en los informes de auditoría interna" u="1"/>
        <s v="Autodiagnóstico y plan de acción política de gestión presupuestal" u="1"/>
        <s v="Evidencias del resultado de mesas de trabajo con el DAFP que incluya la definición de aplicabilidad o no de la Política de tramites en la Agencia" u="1"/>
        <s v="Resultados de los analisis de infomación de participación ciudadana y rendición de cuentas" u="1"/>
        <s v="Documento de estrategias de preservación digital a largo plazo" u="1"/>
        <s v="Proyecto de adquisición e implementación del sistema" u="1"/>
        <s v="Rubro presupuestal para la explotación de datos en el PAA" u="1"/>
        <s v="Programación y listado de asistencia reinducción_x000a_" u="1"/>
        <s v="Documento de estrategias de uso y apropiación de IT" u="1"/>
        <s v="Resultados de los indicadores de MSPI y acciones de mejora si aplica" u="1"/>
        <s v="Documento de normalización que incluya metodologias para el analisis de datos y producción estadistica" u="1"/>
        <s v="Documento de evaluación de los criterios de comunicación de las publicaciones de la web y requisitos de las futuras publicaciones." u="1"/>
        <s v="Caracterización de usuarios, grupos de valor y/o grupos de interés" u="1"/>
        <s v="Capacitación de gestión de riesgo dirigida a todos los servidores de la Agencia" u="1"/>
        <s v="Parametrización Sisgestión" u="1"/>
        <s v="Matriz de riesgos de seguridad de la información" u="1"/>
        <s v="Mapa de Riesgos consolidado" u="1"/>
        <s v="FUID de los archivos de gestión al 50 % del archivo de la agencia para el 2020. Al 31 /06 /2021 el 50% restante del archivo " u="1"/>
        <s v="Programa de bienestar social e incentivos aprobado, publicado e implementado" u="1"/>
        <s v="Estado de Desarrollo de la Política de Gestión del Conocimiento y la Innovación" u="1"/>
        <s v="Resultados de los analisis de infomación de conflictos de interés informados a la Agencia" u="1"/>
        <s v="Procedimientos actualizados de seguridad de la información (Caracterización subproceso y Procedimientos de Seguridad de la información)" u="1"/>
        <s v="Listado de actividades de innovación aprobadas" u="1"/>
        <s v="Documento de evaluación de los requisitos de accesibilidad web conforme al proyecto de resolución de MINTIC" u="1"/>
        <s v="Control implementado y con registros" u="1"/>
        <s v="Validación de viabilidad de tecnologías de cuarta revolución en la evaluación de proyectos" u="1"/>
        <s v="Programa de atención y servicio diferencial e incluyente, y plan de adecuación canales de atención dispuestos por la agencia " u="1"/>
        <s v="Evidencias de la mesa de trabajo con el Ministerio de Hacienda sobre la política Gestión Presupuestal y Eficiencia del Gasto Público" u="1"/>
        <s v="Documentación organizada de las actividades de participación ciudadana que se realicen en los procesos y medición consolidada de resultados" u="1"/>
        <s v="Estrategia de comunicaciones y curso virtual de lenguaje claro para personal especifico en los procesos" u="1"/>
        <s v="Formular mediante un documento los lineamientos relacionados con la gestión de conflictos de interés._x000a_Realizar campaña sobre la sensibilización para la divulgación de conflictos de interés." u="1"/>
        <s v="PEI Actualizado" u="1"/>
        <s v="Iniciativa que refiera enfoque étnico diferencial" u="1"/>
        <s v="Informe de condiciones de accesibilidad del BPO incluyendo el PBX." u="1"/>
        <s v="MSPI actualizado" u="1"/>
        <s v="Presentación del proyecto de actualización de las TRD de la ANCP-CCE al Archivo General de la Nación " u="1"/>
        <s v="Informe de gestión de riesgos" u="1"/>
        <s v="Proyecto de uso de herramientas de machine learning" u="1"/>
        <s v="Programa o estrategia impementada para atención de grupos étnicos y resultados de satisfacción de estos grupos" u="1"/>
        <s v="Publicación de resultados 1er semestre 2020 con participación ciudadana como ejercicio de rendición de cuentas y estrategia de rendición de cuentas vigencia fiscal 2020" u="1"/>
        <s v="Reformular los indicadores de gestión y construir un tablero de control tipo Dashboard" u="1"/>
        <s v="Continuar con el análisis de los Resultados de la información de PQRSD._x000a_Continuar con el apoyo al área de comunicaciones la  estrategia  para dar a conocer la misión ANCP-CCE, y de esta manera reducir  el numero de requerimientos  relacionados con falta de  competencia que llegan a la entidad. " u="1"/>
        <s v="Estrategia de Participación ciudadana" u="1"/>
        <s v="Plan de mejora sobre los resultados del proceso de atención y servicio al ciudadano" u="1"/>
        <s v="Evidencia de asistencia inducciones a colaboradores nuevos indicando el la fecha de realización de la inducción junto con el acta de nombramiento para la validación de tiempos." u="1"/>
        <s v="Informe de Ipv6 implementado en la Agencia" u="1"/>
        <s v="PETI actualizado" u="1"/>
        <s v="Informe o reporte de la actualización de la totalidad de las vacancias de la ANCP-CCE en el registro OPEC" u="1"/>
        <s v="Evidencias de la ejecución de la sensibilización a los servidores públicos y contratistas del programa de gestión documental" u="1"/>
        <s v="Inventario de activos de información" u="1"/>
        <s v="Normograma actualizado y publicado en la web" u="1"/>
        <s v="Definición y comunicación del cronograma anual de las transferencias documentales de todas las dependencias de la ANCP-CCE al archivo central" u="1"/>
        <s v="Programa de manejo de residuos Peligrosos" u="1"/>
        <s v="Proyecto de inteligencia aumentada y/o autónoma" u="1"/>
        <s v="PIC 2021 aprobado_x000a_Reporte de capacitaciones relacionadas con los ejes Transformación Digital y Probidad y ética de lo público" u="1"/>
        <s v="Resultados de los analisis de infomación de PQRSD" u="1"/>
        <s v="Designación de líder de la Política de Gestión del Conocimiento y la Innovación" u="1"/>
        <s v="Evidencias de las actividades en temas de prevención de emergencias en los archivos y evidencias de las actividades de reparación y/o limpieza de almacenamiento e instalaciones físicas de los archivos" u="1"/>
        <s v="Documento de arquitectura de referencia para las soluciones tecnológicas de la agencia" u="1"/>
        <s v="Protocolo estandarizado para la anonimización y protección de datos personales" u="1"/>
        <s v="Evidencias del FUID, Clasificación documental, TRD, hojas de control de los archivos de gestión de la ANCP-CCE" u="1"/>
        <s v="Estrategia de buenas prácticas para el uso de Datos abiertos" u="1"/>
      </sharedItems>
    </cacheField>
    <cacheField name="CANTIDAD DE ENTREGABLE- PRODUCTO" numFmtId="0">
      <sharedItems containsSemiMixedTypes="0" containsString="0" containsNumber="1" containsInteger="1" minValue="1" maxValue="2"/>
    </cacheField>
    <cacheField name="FECHA DE INICIO" numFmtId="17">
      <sharedItems containsSemiMixedTypes="0" containsNonDate="0" containsDate="1" containsString="0" minDate="2021-06-01T00:00:00" maxDate="2021-09-02T00:00:00"/>
    </cacheField>
    <cacheField name="FECHA DE TERMINACIÓN" numFmtId="17">
      <sharedItems containsSemiMixedTypes="0" containsNonDate="0" containsDate="1" containsString="0" minDate="2021-08-31T00:00:00" maxDate="2021-12-16T00:00:00" count="9">
        <d v="2021-10-31T00:00:00"/>
        <d v="2021-09-30T00:00:00"/>
        <d v="2021-12-15T00:00:00"/>
        <d v="2021-11-30T00:00:00"/>
        <d v="2021-08-31T00:00:00"/>
        <d v="2021-09-01T00:00:00" u="1"/>
        <d v="2021-12-01T00:00:00" u="1"/>
        <d v="2021-11-01T00:00:00" u="1"/>
        <d v="2021-10-01T00:00:00" u="1"/>
      </sharedItems>
    </cacheField>
    <cacheField name="FECHA DE REPORTE" numFmtId="164">
      <sharedItems containsSemiMixedTypes="0" containsNonDate="0" containsDate="1" containsString="0" minDate="2021-12-01T00:00:00" maxDate="2021-12-02T00:00:00"/>
    </cacheField>
    <cacheField name="AVANCE DE LA EJECUCIÓN " numFmtId="0">
      <sharedItems containsBlank="1" count="5">
        <s v="Finalizado"/>
        <s v="Vencido  - Proceso"/>
        <m u="1"/>
        <s v="Vigente - Proceso" u="1"/>
        <s v="Planeado" u="1"/>
      </sharedItems>
    </cacheField>
    <cacheField name="PORCENTAJE DE AVANCE_x000a_  Julio" numFmtId="9">
      <sharedItems containsNonDate="0" containsString="0" containsBlank="1"/>
    </cacheField>
    <cacheField name="PORCENTAJE DE AVANCE_x000a_ Agosto" numFmtId="9">
      <sharedItems containsSemiMixedTypes="0" containsString="0" containsNumber="1" containsInteger="1" minValue="0" maxValue="1"/>
    </cacheField>
    <cacheField name="PORCENTAJE DE AVANCE_x000a_ Septiembre" numFmtId="9">
      <sharedItems containsSemiMixedTypes="0" containsString="0" containsNumber="1" minValue="0" maxValue="1"/>
    </cacheField>
    <cacheField name="PORCENTAJE DE AVANCE_x000a_Octubre" numFmtId="9">
      <sharedItems containsSemiMixedTypes="0" containsString="0" containsNumber="1" minValue="0" maxValue="1"/>
    </cacheField>
    <cacheField name="PORCENTAJE DE AVANCE_x000a_Noviembre" numFmtId="9">
      <sharedItems containsSemiMixedTypes="0" containsString="0" containsNumber="1" minValue="0" maxValue="1"/>
    </cacheField>
    <cacheField name="PORCENTAJE DE AVANCE_x000a_Diciembre" numFmtId="9">
      <sharedItems containsSemiMixedTypes="0" containsString="0" containsNumber="1" minValue="0.8" maxValue="1"/>
    </cacheField>
    <cacheField name="DESCRIPCIÓN DEL AVANCE" numFmtId="0">
      <sharedItems longText="1"/>
    </cacheField>
    <cacheField name="PORCENTAJE VALIDADO" numFmtId="9">
      <sharedItems containsSemiMixedTypes="0" containsString="0" containsNumber="1" minValue="0.8" maxValue="1"/>
    </cacheField>
    <cacheField name="OBSERVACIONES" numFmtId="0">
      <sharedItems longText="1"/>
    </cacheField>
    <cacheField name="FECHA DE CIERRE" numFmtId="17">
      <sharedItems containsNonDate="0" containsDate="1" containsString="0" containsBlank="1" minDate="2021-08-01T00:00:00" maxDate="2021-12-02T00:00:00"/>
    </cacheField>
    <cacheField name="ESTADO DEL HALLAZGO, OBSERVACIÓN O ACCIÓN DE MEJORA"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dith Rodriguez Ruiz" refreshedDate="44582.502390972222" createdVersion="7" refreshedVersion="7" minRefreshableVersion="3" recordCount="74" xr:uid="{09D82C3E-C935-4D72-AB7A-A26F9A6233FB}">
  <cacheSource type="worksheet">
    <worksheetSource ref="A4:P50" sheet="Plan de Mejoramiento"/>
  </cacheSource>
  <cacheFields count="29">
    <cacheField name="DIMENSIÓN" numFmtId="0">
      <sharedItems containsBlank="1" count="9">
        <s v="D2: Direccionamiento Estratégico y Planeación"/>
        <s v="D3:  Gestión con Valores  para Resultados"/>
        <s v="D1: Talento Humano"/>
        <m/>
        <s v="D4:  Evaluación de Resultados"/>
        <s v="D5:  Información y Comunicación"/>
        <s v="D6:  Gestión del Conocimiento"/>
        <s v="D7:  Control Interno"/>
        <s v="D3:  Gestión para Resultados con Valores" u="1"/>
      </sharedItems>
    </cacheField>
    <cacheField name="ÁREA O DEPENDENCIA RESPONSABLE DEL PROCESO." numFmtId="0">
      <sharedItems containsBlank="1" count="5">
        <s v="Secretaría General "/>
        <s v="Dirección General"/>
        <m/>
        <s v="Subdirección de Información y Desarrollo Tecnológico"/>
        <s v="Subdirección de Estudios de Mercado y Abastecimiento Estratégico"/>
      </sharedItems>
    </cacheField>
    <cacheField name="PROCESO" numFmtId="0">
      <sharedItems containsBlank="1" count="10">
        <s v="Gestión Atención y Servicio al Ciudadano"/>
        <s v="Direccionamiento Estratégico y Planeación"/>
        <s v="Gestión Financiera"/>
        <s v="Gestión de Talento Humano "/>
        <m/>
        <s v="Gestión de Tecnologías de la Información"/>
        <s v="Abastecimiento Estratégico"/>
        <s v="Comunicación Estratégica"/>
        <s v="Gestión Documental"/>
        <s v="Evaluación Independiente"/>
      </sharedItems>
    </cacheField>
    <cacheField name="TIPO DE ACCIÓN" numFmtId="0">
      <sharedItems containsBlank="1"/>
    </cacheField>
    <cacheField name="FUENTE" numFmtId="0">
      <sharedItems containsBlank="1"/>
    </cacheField>
    <cacheField name="FECHA" numFmtId="17">
      <sharedItems containsNonDate="0" containsDate="1" containsString="0" containsBlank="1" minDate="2021-05-01T00:00:00" maxDate="2021-05-02T00:00:00" count="2">
        <d v="2021-05-01T00:00:00"/>
        <m/>
      </sharedItems>
    </cacheField>
    <cacheField name="CÓDIGO HALLAZGO/OBSERVACIÓN/ ACCIÓN DE MEJORA" numFmtId="0">
      <sharedItems containsBlank="1"/>
    </cacheField>
    <cacheField name="CÓDIGO DE ACTIVIDAD" numFmtId="0">
      <sharedItems containsBlank="1" containsMixedTypes="1" containsNumber="1" containsInteger="1" minValue="399" maxValue="399"/>
    </cacheField>
    <cacheField name="DESCRIPCIÓN DEL HALLAZGO O LA SITUACIÓN" numFmtId="0">
      <sharedItems containsBlank="1" longText="1"/>
    </cacheField>
    <cacheField name="CAUSA QUE GENERO LA SITUACIÓN IDENTIFICADA." numFmtId="0">
      <sharedItems containsBlank="1" longText="1"/>
    </cacheField>
    <cacheField name="ACCIÓN A DESARROLLAR" numFmtId="0">
      <sharedItems longText="1"/>
    </cacheField>
    <cacheField name="RESPONSABLE EJECUCIÓN /LÍDER DEL PROCESO" numFmtId="0">
      <sharedItems count="23">
        <s v="Asesor de Planeación"/>
        <s v="Secretaria General"/>
        <s v="Líder de Talento Humano"/>
        <s v="Líder de Atención y Servicio al Ciudadano"/>
        <s v="Coordinador de Sistemas de Información"/>
        <s v="Coordinador de Planeación de TI"/>
        <s v="Líder de Seguridad de la Información"/>
        <s v="Subdirector de EMAE"/>
        <s v="Subdirector de IDT"/>
        <s v="Coordinador Sistemas de Información"/>
        <s v="Subdirector de IDT_x000a_Subdirector de EMAE"/>
        <s v="Líder Arquitectura de Información y Datos"/>
        <s v="Líder de Infraestructura"/>
        <s v="Líder de Comunicaciones"/>
        <s v="Secretaria General_x000a_Subdirector de IDT"/>
        <s v="Líder de Gestión Documental"/>
        <s v="Asesor de Control Interno"/>
        <s v="Asesor de Planeación- comunicaciones" u="1"/>
        <s v="Líder de Aplicaciones" u="1"/>
        <s v="Líder de Infraestuctura" u="1"/>
        <s v="Líder de Proyectos de IDT" u="1"/>
        <s v="Lider Arquitectura de Información y Datos" u="1"/>
        <s v="Líder de Proyectos" u="1"/>
      </sharedItems>
    </cacheField>
    <cacheField name="ENTREGABLE/ PRODUCTO" numFmtId="0">
      <sharedItems longText="1"/>
    </cacheField>
    <cacheField name="CANTIDAD DE ENTREGABLE- PRODUCTO" numFmtId="0">
      <sharedItems containsSemiMixedTypes="0" containsString="0" containsNumber="1" containsInteger="1" minValue="1" maxValue="4"/>
    </cacheField>
    <cacheField name="FECHA DE INICIO" numFmtId="17">
      <sharedItems containsSemiMixedTypes="0" containsNonDate="0" containsDate="1" containsString="0" minDate="2021-02-01T00:00:00" maxDate="2021-10-02T00:00:00"/>
    </cacheField>
    <cacheField name="FECHA DE TERMINACIÓN" numFmtId="17">
      <sharedItems containsSemiMixedTypes="0" containsNonDate="0" containsDate="1" containsString="0" minDate="2021-08-01T00:00:00" maxDate="2022-01-01T00:00:00" count="13">
        <d v="2021-10-31T00:00:00"/>
        <d v="2021-09-30T00:00:00"/>
        <d v="2021-12-15T00:00:00"/>
        <d v="2021-11-30T00:00:00"/>
        <d v="2021-08-31T00:00:00"/>
        <d v="2021-09-01T00:00:00" u="1"/>
        <d v="2021-08-01T00:00:00" u="1"/>
        <d v="2021-10-30T00:00:00" u="1"/>
        <d v="2021-08-30T00:00:00" u="1"/>
        <d v="2021-12-31T00:00:00" u="1"/>
        <d v="2021-12-01T00:00:00" u="1"/>
        <d v="2021-11-01T00:00:00" u="1"/>
        <d v="2021-10-01T00:00:00" u="1"/>
      </sharedItems>
    </cacheField>
    <cacheField name="FECHA DE REPORTE" numFmtId="164">
      <sharedItems containsSemiMixedTypes="0" containsNonDate="0" containsDate="1" containsString="0" minDate="2021-12-01T00:00:00" maxDate="2021-12-02T00:00:00"/>
    </cacheField>
    <cacheField name="AVANCE DE LA EJECUCIÓN " numFmtId="0">
      <sharedItems count="4">
        <s v="Finalizado"/>
        <s v="Vencido  - Proceso"/>
        <s v="Vigente - Proceso" u="1"/>
        <s v="Planeado" u="1"/>
      </sharedItems>
    </cacheField>
    <cacheField name="PORCENTAJE DE AVANCE_x000a_  Julio" numFmtId="9">
      <sharedItems containsNonDate="0" containsString="0" containsBlank="1"/>
    </cacheField>
    <cacheField name="PORCENTAJE DE AVANCE_x000a_ Agosto" numFmtId="9">
      <sharedItems containsSemiMixedTypes="0" containsString="0" containsNumber="1" containsInteger="1" minValue="0" maxValue="1"/>
    </cacheField>
    <cacheField name="PORCENTAJE DE AVANCE_x000a_ Septiembre" numFmtId="9">
      <sharedItems containsSemiMixedTypes="0" containsString="0" containsNumber="1" minValue="0" maxValue="1"/>
    </cacheField>
    <cacheField name="PORCENTAJE DE AVANCE_x000a_Octubre" numFmtId="9">
      <sharedItems containsSemiMixedTypes="0" containsString="0" containsNumber="1" minValue="0" maxValue="1"/>
    </cacheField>
    <cacheField name="PORCENTAJE DE AVANCE_x000a_Noviembre" numFmtId="9">
      <sharedItems containsSemiMixedTypes="0" containsString="0" containsNumber="1" minValue="0" maxValue="1"/>
    </cacheField>
    <cacheField name="PORCENTAJE DE AVANCE_x000a_Diciembre" numFmtId="9">
      <sharedItems containsSemiMixedTypes="0" containsString="0" containsNumber="1" minValue="0.5" maxValue="1"/>
    </cacheField>
    <cacheField name="DESCRIPCIÓN DEL AVANCE" numFmtId="0">
      <sharedItems longText="1"/>
    </cacheField>
    <cacheField name="PORCENTAJE VALIDADO" numFmtId="9">
      <sharedItems containsSemiMixedTypes="0" containsString="0" containsNumber="1" minValue="0.5" maxValue="1"/>
    </cacheField>
    <cacheField name="OBSERVACIONES" numFmtId="0">
      <sharedItems longText="1"/>
    </cacheField>
    <cacheField name="FECHA DE CIERRE" numFmtId="0">
      <sharedItems containsDate="1" containsString="0" containsBlank="1" containsMixedTypes="1" minDate="2021-08-01T00:00:00" maxDate="2021-12-02T00:00:00"/>
    </cacheField>
    <cacheField name="ESTADO DEL HALLAZGO, OBSERVACIÓN O ACCIÓN DE MEJOR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s v="D2: Direccionamiento Estratégico y Planeación"/>
    <s v="Secretaría General "/>
    <s v="Gestión Atención y Servicio al Ciudadano"/>
    <s v="Mejora"/>
    <s v="FURAG"/>
    <d v="2021-05-01T00:00:00"/>
    <s v="FUR01"/>
    <s v="Preg 7"/>
    <s v="La decisiones de planeación de la Agencia se toman teniendo en cuenta las recomendaciones de la Alta Dirección, los resultados institucionales, la medición de desempeño, los resultados de auditorías internas y externas, la gestión de riesgos y los resultados de la evaluación financiera, no obstante, factores como las evaluaciones y retroalimentaciones de la ciudadana realizada en las actividades de rendición de cuentas, y los resultados de medición de la satisfacción de los grupos de valor desarrollados en cada vigencia se han incluido en ejercicios de planeación de manera intrínseca, lo que no permite obtener las evidencias suficientes para cumplir de manera precisa las necesidades de estos grupos de valor."/>
    <s v="La entidad no conoce con exactitud los insumos que constituye la participación y la implementación de la participación en el desarrollo de la gestión. Con cada cambio de administración se asumen actividades sin el conocimiento e importancia en la medición construcción de acciones participativas."/>
    <s v="Diseñar una guía que desarrolle conceptos de participación en la gestión mediante la definición de un manual de oferta institucional."/>
    <s v="Asesor de Planeación"/>
    <x v="0"/>
    <n v="1"/>
    <d v="2021-06-01T00:00:00"/>
    <x v="0"/>
    <d v="2021-12-01T00:00:00"/>
    <x v="0"/>
    <m/>
    <n v="0"/>
    <n v="0"/>
    <n v="1"/>
    <n v="1"/>
    <n v="1"/>
    <s v="Octubre. En este corte se desarrolló el manual de oferta institucional de la Agencia Nacional de Contratación Pública Colombia Compra Eficiente"/>
    <n v="1"/>
    <s v="Se observa documento que incluye los productos que tiene la Agencia al servicio de los grupos de valor, incluye Acuerdos Marco de Precio, Documentos Tipo, Secop y TVEC, Capacitaciones, Herramientas de transparencia y trámites."/>
    <d v="2021-10-01T00:00:00"/>
    <s v="Cerrada Efectiva"/>
  </r>
  <r>
    <s v="D2: Direccionamiento Estratégico y Planeación"/>
    <s v="Dirección General"/>
    <s v="Direccionamiento Estratégico y Planeación"/>
    <s v="Mejora"/>
    <s v="FURAG"/>
    <d v="2021-05-01T00:00:00"/>
    <s v="FUR02"/>
    <s v="Preg 8"/>
    <s v="La Agencia tiene formulado, aprobado e implementado el Plan Estratégico Institucional que incluye los objetivos estratégicos, así mismo, cada vigencia establece el Plan de Acción Institucional al cual se le hace seguimiento y evaluación periódica. Sin embargo, no se observa que se hayan incluido objetivos estratégicos, programas o proyectos del plan de desarrollo relacionados con enfoque diferencial y de derechos humanos."/>
    <s v="El enfoque diferencial varía de acuerdo a los compromisos anuales de gobierno, sin que la ANCPCCE tenga conocimiento del interés anual del gobierno frente a este enfoque."/>
    <s v="Diseñar una guía de planeación estratégica que defina los insumos del ciclo de planeación presupuestal y estratégica institucional en el marco del Direccionamiento Estratégico del MIPG y el Marco de Gasto a Mediano Plazo que incluya la inversión con enfoque diferencial de acuerdo con los insumos de banco de proyectos de inversión del DNP."/>
    <s v="Asesor de Planeación"/>
    <x v="1"/>
    <n v="1"/>
    <d v="2021-07-01T00:00:00"/>
    <x v="1"/>
    <d v="2021-12-01T00:00:00"/>
    <x v="0"/>
    <m/>
    <n v="0"/>
    <n v="1"/>
    <n v="1"/>
    <n v="1"/>
    <n v="1"/>
    <s v="Septiembre. Se documentó la guía para el desarrollo técnico, procesal y normativamente del PEI, adecuado al MIPG que determina los componentes necesarios para cumplir los propósitos de las Entidades."/>
    <n v="1"/>
    <s v="Se observa la construcción del Manual para la Planeación Institucional y Programación Presupuestal en el cual se incluyeron los componentes previstos en la dimensión 2 Direccionamiento estratégico y Planeación del MIPG, lo cual orienta un hoja de ruta adecuada al cumplimiento de los propósitos por los cuales fue creada la Agencia, además que permite articular los planes de acción de cada vigencia hacia el cumplimiento efectivo de la estrategia. En este caso la actividad se considera cerrada y de aplicación cada vez que se pretenda desarrollar el PEI bajo criterios claramente definidos. "/>
    <d v="2021-09-01T00:00:00"/>
    <s v="Cerrada Efectiva"/>
  </r>
  <r>
    <s v="D3:  Gestión con Valores  para Resultados"/>
    <s v="Secretaría General "/>
    <s v="Gestión Financiera"/>
    <s v="Mejora"/>
    <s v="FURAG"/>
    <d v="2021-05-01T00:00:00"/>
    <s v="FUR03"/>
    <s v="Preg 13"/>
    <s v="Conforme con las directrices y lineamientos establecidos por la Administración del SIIF Nación en cuanto a las políticas de seguridad de la información, se identificó un esquema de verificación dentro del Proceso Financiero, no obstante, es pertinente la realización de un control adicional por parte de la oficina de control interno y/o de la oficina de seguridad de la información que ratifiquen el cumplimiento a conformidad de las disposiciones del Ministerio de Hacienda."/>
    <s v="Se realizaba seguimiento y verificación de los lineamientos de las políticas del SIIF por parte del personal interno del proceso de gestión financiera, mas no por personal externo de este proceso"/>
    <s v="Definir e implementar un control externo al proceso de gestión financiera que permita validar el cumplimiento de las políticas de seguridad en SIIF, contando con el desarrollo y participación de la oficina de control interno anualmente"/>
    <s v="Secretaria General"/>
    <x v="2"/>
    <n v="1"/>
    <d v="2021-07-01T00:00:00"/>
    <x v="0"/>
    <d v="2021-12-01T00:00:00"/>
    <x v="0"/>
    <m/>
    <n v="0"/>
    <n v="0"/>
    <n v="1"/>
    <n v="1"/>
    <n v="1"/>
    <s v="Octubre. El proceso fue evaluado por Control Interno y como acciones de mejora desde el área financiera se definieron las políticas de seguridad del sistema integrado de información financiera."/>
    <n v="1"/>
    <s v="Se observa la verificación de las políticas de seguridad SIIF como parte de los ejercicios de Evaluación Independiente de la Agencia, así mismo, las acciones de mejora definidos en el proceso"/>
    <d v="2021-10-01T00:00:00"/>
    <s v="Cerrada Efectiva"/>
  </r>
  <r>
    <s v="D2: Direccionamiento Estratégico y Planeación"/>
    <s v="Secretaría General "/>
    <s v="Gestión Financiera"/>
    <s v="Mejora"/>
    <s v="FURAG"/>
    <d v="2021-05-01T00:00:00"/>
    <s v="FUR04"/>
    <s v="Preg 18 - Preg 22"/>
    <s v="Si bien la política de gestión presupuestal se ha mantenido en los mismos niveles de calificación durante las últimas dos vigencias, es necesario establecer mecanismos para garantizar el cumplimiento de los porcentajes de reservas dentro de los niveles aceptables, así como,  el cumplimiento del plan de austeridad que permita evidenciar el valor de ahorro con respecto al nivel de gasto."/>
    <s v="El nuevo decreto no exige porcentaje de ahorro, mirar como Minhacienda va a calificar esta pregunta a los que no generaron ahorro."/>
    <s v="Definir plan de austeridad de agencia, siendo publicado y socializado con todos los colaboradores._x000a_Realizar reportes de seguimiento a la austeridad del gasto de la agencia"/>
    <s v="Secretaria General"/>
    <x v="3"/>
    <n v="2"/>
    <d v="2021-07-01T00:00:00"/>
    <x v="2"/>
    <d v="2021-12-01T00:00:00"/>
    <x v="0"/>
    <m/>
    <n v="1"/>
    <n v="1"/>
    <n v="1"/>
    <n v="1"/>
    <n v="1"/>
    <s v="Agosto. Se elabora y estandariza con el código CCE-GAM-PL-02 el Plan de Austeridad de la Agencia, mediante el cual se establecen estrategias a ser implementadas a través de medidas que generen una cultura de ahorro en los colaboradores de la Agencia, tendientes a obtener en lo posible una reducción del gasto en los diferentes rubros establecidos en el decreto 371 de 2021 sin afectar el cumplimiento de sus funciones y misionalidad. Se hizo socialización general a través de Entérate, y específica en el CIGD. Se han seguido los controles a cabalidad, haciendo reportes trimestrales a Control Interno y semestrales a la DTN. "/>
    <n v="1"/>
    <s v="Se observa la adopción del plan de austeridad para la vigencia"/>
    <d v="2021-08-01T00:00:00"/>
    <s v="Cerrada Efectiva"/>
  </r>
  <r>
    <s v="D1: Talento Humano"/>
    <s v="Secretaría General "/>
    <s v="Gestión de Talento Humano "/>
    <s v="Mejora"/>
    <s v="FURAG"/>
    <d v="2021-05-01T00:00:00"/>
    <s v="FUR05"/>
    <s v="Preg 41"/>
    <s v="Respecto al Plan Estratégico de Talento Humano se observó que la Agencia lo ha venido implementando y actualizando en cada vigencia y en su contenido se integra gran parte de las indicaciones del MIPG, no obstante, aspectos como la promoción de la inclusión y la diversidad (personas con discapacidad, jóvenes entre los 18 y 28 años y género), y el programa de desvinculación asistida no se lograron identificar para la vigencia 2020."/>
    <s v="Debilidad de la definición de actividades en el plan estratégico de TH de la agencia para la vigencia 2020"/>
    <s v="Actualizar el Plan Estratégico de Talento Humano e incorporar actividades que promuevan la inclusión en la planeación del talento humano, así como el actividades relacionadas a la desvinculación asistida."/>
    <s v="Líder de Talento Humano"/>
    <x v="4"/>
    <n v="1"/>
    <d v="2021-07-01T00:00:00"/>
    <x v="1"/>
    <d v="2021-12-01T00:00:00"/>
    <x v="0"/>
    <m/>
    <n v="1"/>
    <n v="1"/>
    <n v="1"/>
    <n v="1"/>
    <n v="1"/>
    <s v="Agosto. Documento aprobación de las actividades de re-adaptación laboral de la ANCP-CCE"/>
    <n v="1"/>
    <s v="Se observa el PETH en el cual se incluyeron actividades relacionadas con desvinculación, cumpliendo así, el ciclo de retiro establecido en la dimensión 1 Talento Humano del MIPG. Dentro del PETH también se refiere el Decreto 2365 de 26 de diciembre 2019 (ingreso de jóvenes al servicio público) y el Decreto 392 del 26 de febrero de 201 (incentivos para la contratación de personas con discapacidad), adicionalmente, al plan de trabajo &quot;Actividades readaptación laboral&quot;. Lo anterior permite dar cierre a la actividad y continuar con el desarrollo del TH conforme lo establece el MIPG en la dimensión1."/>
    <d v="2021-08-01T00:00:00"/>
    <s v="Cerrada Efectiva"/>
  </r>
  <r>
    <s v="D1: Talento Humano"/>
    <s v="Secretaría General "/>
    <s v="Gestión de Talento Humano "/>
    <s v="Mejora"/>
    <s v="FURAG"/>
    <d v="2021-05-01T00:00:00"/>
    <s v="FUR06"/>
    <s v="Preg 64"/>
    <s v="La Agencia efectúa procesos de reinducción a los servidores cada 2 años, realiza un plan de capacitación integral en cada vigencia, y frecuentemente realiza reuniones generales entre la Dirección y los servidores, no obstante, y en razón a los cambios de su entorno organizacional es conveniente que la reinducción del personal se desarrolle una vez al año y que integre los temas de interés del corto, mediano y largo plazo, así como, los temas relevantes de la gestión de la Agencia que todos los servidores deben conocer y cumplir."/>
    <s v="Programación de las reinducción establecidas en la vigencia 2020 con periodicidad a dos años, teniendo en cuenta que la agencia para los periodos de elaboración del PIC no contaba con cambios significativos"/>
    <s v="Programar y efectuar proceso de reinducción en la vigencia 2021, aplicando la directriz de reinducciones con periodicidad anual dando a conocer las actualizaciones y cambios organizacionales administrativos y estratégicos"/>
    <s v="Líder de Talento Humano"/>
    <x v="5"/>
    <n v="1"/>
    <d v="2021-06-01T00:00:00"/>
    <x v="1"/>
    <d v="2021-12-01T00:00:00"/>
    <x v="0"/>
    <m/>
    <n v="0"/>
    <n v="0.5"/>
    <n v="1"/>
    <n v="1"/>
    <n v="1"/>
    <s v="Septiembre. En el periodo de septiembre se da inicio al proceso de reinducción a todos los servidores públicos, siendo definido para el mes de octubre la evaluación de la reinducción a los servidores._x000a__x000a_Octubre. En el periodo de octubre se realiza la evaluación de la reinducción a todos los funcionarios de la Agencia, se cargan las evidencias "/>
    <n v="1"/>
    <s v="Se observa un avance en el proceso de reinducción, la periodicidad es anual y las evidencias apuntan a un desarrollo a través de instrumentos interactivos sobre los cuales todo el Talento Humano puede participar. La actividad no se alcanzó a finalizar en el mes de septiembre, pero por el grado de avance y las evidencias debe cerrarse en octubre. Esta se considera una actividad que debe desarrollarse por lo menos una vez año de tal manera que permita un mantenimiento efectivo del conocimiento de la operación de la Agencia por parte del Talento Humano a su servicio. _x000a_Durante el mes de octubre se realiza la reinducción y se evalúa a través de forms, el proceso anexa los resultados obtenidos y corrobora la participación de los funcionarios."/>
    <d v="2021-10-01T00:00:00"/>
    <s v="Cerrada Efectiva"/>
  </r>
  <r>
    <s v="D1: Talento Humano"/>
    <s v="Secretaría General "/>
    <s v="Gestión de Talento Humano "/>
    <s v="Mejora"/>
    <s v="FURAG"/>
    <d v="2021-05-01T00:00:00"/>
    <s v="FUR07"/>
    <s v="Preg 67"/>
    <s v="La Agencia cuenta con el plan de capacitación institucional - PIC y se ha desarrollado en cada vigencia conforme se ha establecido, no obstante, para la vigencia 2020 no se incluyó el eje de Transformación Digital y el eje de Probidad y ética de lo público, de tal forma que para la vigencia 2021 además de incluirse en el PIC, es necesario desarrollar un instrumento que permita evidenciar el cumplimiento de los 4 ejes indicados en el plan nacional de formación y capacitación dispuesto por el DAFP."/>
    <s v="Las actualizaciones de las guías del DAFP salieron en marzo 2020 y el Plan Institucional de Capacitación de la Agencia fue aprobado en enero 2020, sin embargo no se actualizó en su debido momento el documento "/>
    <s v="Incluir en el PIC de la vigencia 2021 el eje de Transformación Digital y el eje de Probidad y ética de lo público de conformidad con el plan nacional de formación, y ejecutar las capacitaciones asociadas con estos dos ejes._x000a__x000a_NOTA: La actividad se encuentra inmersa en el cronograma PIC vigencia 2021"/>
    <s v="Líder de Talento Humano"/>
    <x v="6"/>
    <n v="2"/>
    <d v="2021-06-01T00:00:00"/>
    <x v="3"/>
    <d v="2021-12-01T00:00:00"/>
    <x v="0"/>
    <m/>
    <n v="1"/>
    <n v="1"/>
    <n v="1"/>
    <n v="1"/>
    <n v="1"/>
    <s v="Agosto. Se adjunta el cronograma de Plan Institucional de Capacitación PIC 2021, donde se encuentran incluidos los ejes; i) Transformación digital y ii) Probidad y ética de lo público; Así mismo, se adjunta archivo Excel con la relación de la ejecución de las capacitaciones de los ejes mencionados, indicando que las grabaciones de dichas capacitaciones reposan en el Share Point de talento humano - PIC 2021"/>
    <n v="1"/>
    <s v="Se observa la integración de los ejes ; i) Transformación digital y ii) Probidad y ética de lo publico en el Plan Institucional de Capacitación PIC 2021 conforme a lo definido en la dimensión de TH del MIPG."/>
    <d v="2021-08-01T00:00:00"/>
    <s v="Cerrada Efectiva"/>
  </r>
  <r>
    <s v="D1: Talento Humano"/>
    <s v="Secretaría General "/>
    <s v="Gestión de Talento Humano "/>
    <s v="Mejora"/>
    <s v="FURAG"/>
    <d v="2021-05-01T00:00:00"/>
    <s v="FUR08"/>
    <s v="Preg 83 - Preg 85"/>
    <s v="La Agencia ha desarrollado un modelo de sensibilización del código de integridad a través de diferentes capacitaciones y publicaciones de comunicación interna, sin embargo,  es necesario realizar un seguimiento y evaluación a su apropiación, de tal manera que permita no solo mejorar su entendimiento y aplicación, sino asegurar el comportamiento ético de los servidores bajo los valores referidos en este Código."/>
    <s v="Realización de actividad en sensibilización del código de integridad, sin estar compiladas en un documento con su respectivo análisis para la identificación de acciones de mejora"/>
    <s v="Realizar evaluación de actividades de apropiación y entendimiento del código y realizar informe de análisis de comportamiento de los valores del código de integridad, compilando la información de PQRS, línea ética de denuncias, riesgos de corrupción, seguridad de la información "/>
    <s v="Líder de Talento Humano"/>
    <x v="7"/>
    <n v="1"/>
    <d v="2021-06-30T00:00:00"/>
    <x v="2"/>
    <d v="2021-12-01T00:00:00"/>
    <x v="0"/>
    <m/>
    <n v="0"/>
    <n v="0"/>
    <n v="0"/>
    <n v="0"/>
    <n v="1"/>
    <s v="Diciembre. Se presenta el informe de resultados y análisis de código de integridad. Actividades de apropiación en la vigencia, videos de sensibilización y resultados de la aplicación de las encuestas"/>
    <n v="1"/>
    <s v="Se observa el informe de código de integridad donde se presentan las actividades, acciones y resultados que se desarrollaron durante la vigencia 2021, para fortalecer la integridad y legalidad de los colaboradores de ANCPCE "/>
    <d v="2021-12-01T00:00:00"/>
    <s v="Cerrada Efectiva"/>
  </r>
  <r>
    <s v="D1: Talento Humano"/>
    <s v="Secretaría General "/>
    <s v="Gestión de Talento Humano "/>
    <s v="Mejora"/>
    <s v="FURAG"/>
    <d v="2021-05-01T00:00:00"/>
    <s v="FUR09"/>
    <s v="Preg 88"/>
    <s v="Los servidores públicos de la Agencia han cumplido con la obligación legal de presentar su declaración de bienes y rentas, y la Secretaría General ha sido  muy incisiva con el cumplimiento de esta obligación, no obstante, la información recopilada se debe clasificar y utilizar como insumo para la identificación de Conflictos de Interés en el desarrollo de las operaciones de la Agencia, preservando en todos los casos la privacidad, anonimización y demás protocolos de seguridad y protección de la información personal."/>
    <s v="La declaración de conflictos de interés se hace ley de transparencia solo para contratistas. Se realizaba seguimiento de cumplimiento normativo a los reportes mas no el análisis respectivo de dichos reportes por la privacidad"/>
    <s v="Revisar, analizar y clasificar la información interna de la declaración de conflictos de interés por parte de los directivos y contratistas._x000a_Analizar el comportamiento de los conflictos de interés declarados y revisar si presenta afectación en el desarrollo de sus actividades o funciones."/>
    <s v="Líder de Talento Humano"/>
    <x v="8"/>
    <n v="1"/>
    <d v="2021-09-01T00:00:00"/>
    <x v="2"/>
    <d v="2021-12-01T00:00:00"/>
    <x v="0"/>
    <m/>
    <n v="0"/>
    <n v="0"/>
    <n v="0"/>
    <n v="0"/>
    <n v="1"/>
    <s v="Diciembre, Se presenta el informe de resultados y análisis conflictos de interés. Actividades de sensibilización y evaluación de información declaración bienes y rentas"/>
    <n v="1"/>
    <s v="Se observa el informe de conflictos de interés donde se presentan las actividades de sensibilización de la vigencia y la evaluación de información de las declaraciones de bienes y rentas publicadas en el aplicativo Ley 13 de 2019. Se identifican los conflictos de interés reportados por los colaboradores de la ANCPCCE de acuerdo con la dependencia a la que pertenecen"/>
    <d v="2021-12-01T00:00:00"/>
    <s v="Cerrada Efectiva"/>
  </r>
  <r>
    <m/>
    <m/>
    <m/>
    <m/>
    <m/>
    <m/>
    <m/>
    <m/>
    <m/>
    <m/>
    <s v="Identificar los riesgos de conflictos de interés que pueden presentarse en la gestión del talento humano para la gestión preventiva de los mismos y la incorporación de mecanismos de control."/>
    <s v="Líder de Talento Humano"/>
    <x v="9"/>
    <n v="1"/>
    <d v="2021-09-01T00:00:00"/>
    <x v="2"/>
    <d v="2021-12-01T00:00:00"/>
    <x v="0"/>
    <m/>
    <n v="0"/>
    <n v="0"/>
    <n v="0"/>
    <n v="0"/>
    <n v="1"/>
    <s v="Diciembre. Se anexa la matriz consolidada de riesgos y el plan de tratamientos actualizados a diciembre de 2021 en los cuales se relacionan los riesgos y controles asociados con los conflictos de interés."/>
    <n v="1"/>
    <s v="Se observan las matrices de riesgo y el plan de tratamientos en los cuales se incluyen riesgos, controles y acciones para administrar los potenciales conflictos de interés reportados o no."/>
    <d v="2021-12-01T00:00:00"/>
    <s v="Cerrada Efectiva"/>
  </r>
  <r>
    <s v="D3:  Gestión con Valores  para Resultados"/>
    <s v="Secretaría General "/>
    <s v="Gestión Atención y Servicio al Ciudadano"/>
    <s v="Mejora"/>
    <s v="FURAG"/>
    <d v="2021-05-01T00:00:00"/>
    <s v="FUR10"/>
    <s v="Preg 101"/>
    <s v="Se observó que la Agencia ha mejorado sus procesos y procedimientos en las últimas vigencias a partir de los cambios organizaciones que han surgido en el desarrollo de la actividad misional. Si bien esta dinámica que ha tenido la Agencia es apropiada para la efectividad de la gestión y logro de resultados, existen oportunidades importantes en la gestión de PQRSD y en los ejercicios de Participación Ciudadana que permiten contribuir con la mejora de la relación estado ciudadano a través de los procesos y procedimientos con los cuales interactúan, así como, con aquellos que generan los productos y servicios de la Entidad."/>
    <s v="La causas principal es que la Ancp-cce no contaba con un grupo consolidado de Atención y Servicio al ciudadano, fue hasta  el 2020 que se dio inicio con el análisis y recolección  de información para  poder mejorar los procesos y procedimientos de la entidad. "/>
    <s v="Analizar la información de PQRSD y determinar acciones de mejoramiento asociadas con los procesos y  procedimientos"/>
    <s v="Líder de Atención y Servicio al Ciudadano"/>
    <x v="10"/>
    <n v="1"/>
    <d v="2021-08-01T00:00:00"/>
    <x v="0"/>
    <d v="2021-12-01T00:00:00"/>
    <x v="0"/>
    <m/>
    <n v="0"/>
    <n v="0"/>
    <n v="1"/>
    <n v="1"/>
    <n v="1"/>
    <s v="Octubre. A partir de los resultados del proceso de atención al ciudadano se define y diseña la estrategia para reducir los traslados por falta de competencia."/>
    <n v="1"/>
    <s v="Se observa el análisis de las PQRSD del trimestre julio, agosto, septiembre donde se indica la necesidad de informar las competencias de la Agencia y así disminuir las peticiones que no pueden ser respondidas por la Agencia y se deben trasladar. Adicionalmente, se observa la publicación en la página web que presenta las competencias de la Agencia y las que No."/>
    <d v="2021-10-01T00:00:00"/>
    <s v="Cerrada Efectiva"/>
  </r>
  <r>
    <m/>
    <m/>
    <m/>
    <m/>
    <m/>
    <m/>
    <m/>
    <m/>
    <m/>
    <m/>
    <s v="Analizar los resultados de los ejercicios de participación ciudadana y rendición de cuentas y determinar acciones de mejoramiento asociadas con los procesos y procedimientos"/>
    <s v="Asesor de Planeación"/>
    <x v="11"/>
    <n v="1"/>
    <d v="2021-08-01T00:00:00"/>
    <x v="3"/>
    <d v="2021-12-01T00:00:00"/>
    <x v="0"/>
    <m/>
    <n v="0"/>
    <n v="0"/>
    <n v="0"/>
    <n v="0.5"/>
    <n v="1"/>
    <s v="Noviembre. Se adjunta un avance de los resultados de los ejercicios de participación Ciudadana, dado a que esta actividad va enlazada con Rendición de Cuentas, que como bien saben se desarrollara el 10 de diciembre y tendría el análisis para finalizar el mes. _x000a__x000a_Diciembre. Se anexan los siguientes informes: _x000a_Estrategia Rendición de cuentas vigencia 2021_x000a_Evaluación de RdC vigencia 2021_x000a_Participación ciudadana IDT vigencia 2021_x000a_Participación ciudadana IDT Negocios 2021_x000a_Relacionamiento Institucional vigencia 2021"/>
    <n v="1"/>
    <s v="Se evidencian informes que dan cuenta de la planeación y cumplimiento de la RdC de la Agencia durante el 2021, así mismo, se observan los informes que consolidan la participación ciudadana en las áreas misionales y de relacionamiento estratégico."/>
    <d v="2021-12-01T00:00:00"/>
    <s v="Cerrada Efectiva"/>
  </r>
  <r>
    <s v="D3:  Gestión con Valores  para Resultados"/>
    <s v="Secretaría General "/>
    <s v="Gestión Atención y Servicio al Ciudadano"/>
    <s v="Mejora"/>
    <s v="FURAG"/>
    <d v="2021-05-01T00:00:00"/>
    <s v="FUR11"/>
    <s v="Preg 113"/>
    <s v="La Agencia publicó en la página web el formulario para la atención diferencial de ciudadanos y grupos de interés en la cual se incluyen los grupos étnicos,  acción que permite dar accesibilidad a las personas que se encuentren en alguna de las condiciones allí mencionadas, sin embargo, y en especial para los grupos étnicos es necesario evaluar la satisfacción en la atención recibida y relacionamiento con la entidad, de esta forma y si aplica desarrollar acciones que permita mejorar la relación de los ciudadanos categorizados dentro de este grupo. "/>
    <s v="ANCP-CCE no tenía un formulario de atención diferencial. El referido formulario, fue implementado a finales del año 2020, teniendo en cuenta lo anterior, en el 2021 se pretende realizar la evaluación  de satisfacción de estos usuarios. "/>
    <s v="Definir e implementar un programa o estrategia para la atención de grupos étnicos y evaluar la satisfacción de estos grupos frene a la atención recibida"/>
    <s v="Líder de Atención y Servicio al Ciudadano"/>
    <x v="12"/>
    <n v="1"/>
    <d v="2021-07-01T00:00:00"/>
    <x v="3"/>
    <d v="2021-12-01T00:00:00"/>
    <x v="0"/>
    <m/>
    <n v="0"/>
    <n v="0"/>
    <n v="0"/>
    <n v="1"/>
    <n v="1"/>
    <s v="Noviembre. Se adjuntan pantallazos sobre la ejecución de la Estrategia._x000a_Evidencia de encuesta:_x000a__x000a_ENCUESTA DE SATISFACCIÓN PARA GRUPOS ÉTNICOS QUE ACCEDEN A LOS CANALES DE ATENCIÓN | Colombia Compra Eficiente | Agencia Nacional de Contratación Pública_x000a__x000a_Evidencia de la difusión de la encuesta:_x000a_(20+) Facebook_x000a_Sección de la página web de​ grupos étnicos para atención de peticiones_x000a_Información para grupos étnicos de Colombia | Colombia Compra Eficiente | Agencia Nacional de Contratación Pública_x000a_Evidencia de la difusión de la sección de grupos étnicos:_x000a_(20+) Facebook"/>
    <n v="1"/>
    <s v="Se observan documentos que dan cuenta de la implementación de la estrategia para la atención de grupos étnicos, respecto a la medición de satisfacción de los usuarios de estos grupos, se realizó una encuesta para identificar su grado de satisfacción la cual está disponible para el diligenciamiento por parte de los usuarios."/>
    <d v="2021-11-01T00:00:00"/>
    <s v="Cerrada no Efectiva "/>
  </r>
  <r>
    <s v="D3:  Gestión con Valores  para Resultados"/>
    <s v="Subdirección de Información y Desarrollo Tecnológico"/>
    <s v="Gestión de Tecnologías de la Información"/>
    <s v="Mejora"/>
    <s v="FURAG"/>
    <d v="2021-05-01T00:00:00"/>
    <s v="FUR12"/>
    <s v="Preg 114"/>
    <s v="En cumplimiento de los criterios de accesibilidad web nivel A y AA en las secciones del portal Web se observa gran parte de conformidad, sin embargo, existen criterios que se deben implementar para lograr el cumplimiento total de los requisitos, tal es el caso de los criterios: Sugerencia significativa, Características sensoriales, Etiquetas o instrucciones Procesamiento, Nombre, función y valor. "/>
    <s v="Se vienen realizando ajustes de forma gradual en el portal web. En la vigencia 2020 se ajustaron la parte gráfica como se evidencia en el informe entregado el año pasado en el plan de mejoramiento del FURAG."/>
    <s v="Implementar los criterios de accesibilidad que aún no se han desarrollado en la página web. Sugerencia significativa, Características sensoriales, Etiquetas o instrucciones Procesamiento, Nombre, función y valor. _x000a__x000a_Las acciones que se llevarán a cabo son:_x000a_1._x0009_Los videos que publicará la ANCP-CCE cumplirán con el lenguaje de señas._x000a_2._x0009_Realizar cambios pendientes en código, textos e imágenes y ajustes en los estilos de la página._x000a_3._x0009_Videos con subtitulación y lenguaje de señas (Atención ciudadana, Quienes somos, SECOP, TVEC)"/>
    <s v="Coordinador de Sistemas de Información"/>
    <x v="13"/>
    <n v="1"/>
    <d v="2021-08-01T00:00:00"/>
    <x v="3"/>
    <d v="2021-12-01T00:00:00"/>
    <x v="0"/>
    <m/>
    <n v="0"/>
    <n v="0.6"/>
    <n v="0.6"/>
    <n v="1"/>
    <n v="1"/>
    <s v="Noviembre. Actividad Finalizada, se adjunta de evidencia documento con cumplimiento de directrices de accesibilidad"/>
    <n v="1"/>
    <s v="En el documento se aprecia una tabla que clasifica la accesibilidad en la WEB del portal de la ANCPCCE.  Respecto al cumplimiento de las condiciones de accesibilidad se observa que alcanzan el 82% con incremento del 10% respecto a la vigencia anterior. Con esto, se puede concluir continuidad y aseguramiento del cumplimiento de los mismos, y determinar el cierre efectivo la acción, no obstante, será obligación continuar con estos análisis en cada vigencia."/>
    <d v="2021-11-01T00:00:00"/>
    <s v="Cerrada Efectiva"/>
  </r>
  <r>
    <s v="D3:  Gestión con Valores  para Resultados"/>
    <s v="Subdirección de Información y Desarrollo Tecnológico"/>
    <s v="Gestión de Tecnologías de la Información"/>
    <s v="Mejora"/>
    <s v="FURAG"/>
    <d v="2021-05-01T00:00:00"/>
    <s v="FUR13"/>
    <s v="Preg 115"/>
    <s v="Con respecto a los  criterios de usabilidad del sitio Web, se observó que no existe una funcionalidad que permita indicar al usuario cuando este ha visitado contenidos de la página (Vínculos visitados), por tal razón se hace necesario evaluar este criterio en la portal y determinar la viabilidad para su implementación."/>
    <s v="Se vienen realizando ajustes de forma gradual en el portal web. En la vigencia 2020 se ajustaron la parte gráfica como se evidencia en el informe entregado el año pasado en el plan de mejoramiento del FURAG."/>
    <s v="Implementar el criterio de usabilidad en la web &quot;vínculos visitados&quot; que indica al usuario cuando ha visitado contenidos de la página_x000a_Las acciones que se llevarán a cabo son:_x000a__x000a_1._x0009_La funcionalidad se implementará con fecha máxima al 30 de noviembre del 2021."/>
    <s v="Coordinador de Sistemas de Información"/>
    <x v="14"/>
    <n v="1"/>
    <d v="2021-08-01T00:00:00"/>
    <x v="3"/>
    <d v="2021-12-01T00:00:00"/>
    <x v="0"/>
    <m/>
    <n v="0"/>
    <n v="0"/>
    <n v="0"/>
    <n v="1"/>
    <n v="1"/>
    <s v="Noviembre. Actividad Finalizada, se remite imagen de Google Analytics y reporte de enero a noviembre"/>
    <n v="1"/>
    <s v="Se visualiza los reportes de visualización y uso de la página  Web "/>
    <d v="2021-11-01T00:00:00"/>
    <s v="Cerrada Efectiva"/>
  </r>
  <r>
    <s v="D3:  Gestión con Valores  para Resultados"/>
    <s v="Subdirección de Información y Desarrollo Tecnológico"/>
    <s v="Gestión de Tecnologías de la Información"/>
    <s v="Mejora"/>
    <s v="FURAG"/>
    <d v="2021-05-01T00:00:00"/>
    <s v="FUR14"/>
    <s v="Preg 130"/>
    <s v="La Agencia definió la estrategia para el uso y apropiación de las tecnologías de la información y la implementó en los proyectos de TI integrada con estrategias de gestión del cambio, divulgación y comunicación de los proyectos de TI, caracterizando los grupos de interés internos y externos, y ejecutado un plan de formación dirigido a servidores públicos para el desarrollo de competencias requeridas en TI. No obstante, es necesario monitorear y hacer seguimiento al efectivo uso y apropiación de estas tecnologías a través de indicadores, para que con base en los resultados de su medición se desarrollen acciones de mejoramiento continuo."/>
    <s v="Durante la vigencia 2020 se realizó la creación y documentación de la estrategia de uso y apropiación la cual fue presentada al área del planeación dentro la ejecución del Plan de Mejoramiento FURAG para esa vigencia."/>
    <s v="Implementación de estrategia de uso y apropiación"/>
    <s v="Coordinador de Planeación de TI"/>
    <x v="15"/>
    <n v="1"/>
    <d v="2021-08-01T00:00:00"/>
    <x v="3"/>
    <d v="2021-12-01T00:00:00"/>
    <x v="0"/>
    <m/>
    <n v="0"/>
    <n v="0.6"/>
    <n v="0.6"/>
    <n v="1"/>
    <n v="1"/>
    <s v="Noviembre. Actividad finalizada, se comparte indicadores y presentación con acciones de mejora"/>
    <n v="1"/>
    <s v="Se observan la adopción y medición del indicador, y los resultados de la encuesta realizada de las herramientas que se usan en la entidad, y el conocimiento de los colaboradores ANCPCCE "/>
    <d v="2021-11-01T00:00:00"/>
    <s v="Cerrada Efectiva"/>
  </r>
  <r>
    <s v="D3:  Gestión con Valores  para Resultados"/>
    <s v="Subdirección de Información y Desarrollo Tecnológico"/>
    <s v="Gestión de Tecnologías de la Información"/>
    <s v="Mejora"/>
    <s v="FURAG"/>
    <d v="2021-05-01T00:00:00"/>
    <s v="FUR15"/>
    <s v="Preg 136"/>
    <s v="La Agencia ha desarrollado progresivamente las etapas de gestión de riesgos de seguridad de la información, sin embargo,  se encuentra en el proceso de implementación del plan de tratamiento de riesgos el cual es necesario para prevenir y mitigar el efecto de estos riesgos en el desarrollo de las operaciones de la entidad."/>
    <s v="Durante la vigencia 2020 se realizó el procesos de levantamiento de activos de información de la Entidad, posterior a esta actividad se realizó el levantamiento de riesgos de seguridad digital"/>
    <s v="Aprobación de la matriz de riesgos de seguridad de la información y el plan de tratamientos de los riesgos en el Comité de Control Interno"/>
    <s v="Líder de Seguridad de la Información"/>
    <x v="16"/>
    <n v="1"/>
    <d v="2021-07-15T00:00:00"/>
    <x v="4"/>
    <d v="2021-12-01T00:00:00"/>
    <x v="0"/>
    <m/>
    <n v="1"/>
    <n v="1"/>
    <n v="1"/>
    <n v="1"/>
    <n v="1"/>
    <s v="Agosto. La aprobación de los riesgos de Seguridad Digital se realizó en el Comité de Control Interno del 22 de julio de 2021. Como evidencia se adjunta la matriz de riesgos"/>
    <n v="1"/>
    <s v="Se observa que la Gestión de Riesgos de Seguridad de la Información se concluyó y se presentó al CICCI conforme lo establece la normatividad, de manera general se presentaron los Activos de Información clasificados con base en la Guía 5 del MSPI prevista por MinTic, los factores internos y externos que rodean la seguridad de la información y los riesgos de seguridad cumpliendo las etapas de identificación, valoración y control definidos para la gestión de riesgos. Con base en lo anterior, la actividad cumplió su propósito y se puede cerrar, no obstante, la gestión de riesgos de seguridad es un proceso permanente que debe continuar en el tiempo bajo el gobierno de la Subdirección de IDT, proceso que debe asegurar la etapa de monitoreo para la gestión de los riesgos identificados y los eventos probables, así como, su continua actualización."/>
    <d v="2021-08-01T00:00:00"/>
    <s v="Cerrada Efectiva"/>
  </r>
  <r>
    <s v="D3:  Gestión con Valores  para Resultados"/>
    <s v="Subdirección de Información y Desarrollo Tecnológico"/>
    <s v="Gestión de Tecnologías de la Información"/>
    <s v="Mejora"/>
    <s v="FURAG"/>
    <d v="2021-05-01T00:00:00"/>
    <s v="FUR16"/>
    <s v="Preg 137"/>
    <s v="La Agencia cuenta con el plan de implementación del MSPI aprobado, no obstante, se hace necesario su implementación y actualización constante a través de un proceso de mejora continua, garantizando la seguridad  y privacidad de la información administrada por la entidad. "/>
    <s v="El MSPI es un  modelo que comprende la operación de 5 fases para su implementación, durante la vigencia 2020 se trabajó en el desarrollo de sus dos primeras fase Diagnostico y Planeación, donde de realizo la creación de los documentos asociados a estas fases y los cuales fueron aprobados en el CIGD del  22 de diciembre de 2020."/>
    <s v="Desarrollo Fase 3 del modelo &quot;Implementación&quot;"/>
    <s v="Líder de Seguridad de la Información"/>
    <x v="17"/>
    <n v="1"/>
    <d v="2021-07-01T00:00:00"/>
    <x v="3"/>
    <d v="2021-12-01T00:00:00"/>
    <x v="0"/>
    <m/>
    <n v="0"/>
    <n v="0.6"/>
    <n v="0.6"/>
    <n v="1"/>
    <n v="1"/>
    <s v="Noviembre. Actividad finalizada, se entrega documento presentado y aprobado en CIGD"/>
    <n v="1"/>
    <s v="Se observa el Plan de Seguridad y Privacidad de la Información actualizado y aprobado por el CIGD lo cual garantiza que dicho plan fue objeto de revisión y actualización conforme a las necesidades de seguridad de la Agencia"/>
    <d v="2021-11-01T00:00:00"/>
    <s v="Cerrada Efectiva"/>
  </r>
  <r>
    <s v="D3:  Gestión con Valores  para Resultados"/>
    <s v="Subdirección de Información y Desarrollo Tecnológico"/>
    <s v="Gestión de Tecnologías de la Información"/>
    <s v="Mejora"/>
    <s v="FURAG"/>
    <d v="2021-05-01T00:00:00"/>
    <s v="FUR17"/>
    <s v="Preg 138"/>
    <s v="La Agencia dentro del MSPI tiene definidos y aprobados los indicadores del modelo de seguridad y privacidad de información (MSPI) . Estos indicadores deben  cumplir su función de medición del modelo y permitir realizar seguimientos periódicos, identificar desviaciones, promover la mejora continua y facilitar la toma de decisiones basada en datos. "/>
    <s v="El MSPI es un  modelo que comprende la operación de 5 fases para su implementación, durante la vigencia 2020 se trabajó en el desarrollo de sus dos primeras fase Diagnostico y Planeación, donde de realizo la creación de los documentos asociados a estas fases y los cuales fueron aprobados en el CIGD del  22 de diciembre de 2020."/>
    <s v="Medir los indicadores establecidos en el MSPI y reportar su medición a través del RAE"/>
    <s v="Líder de Seguridad de la Información"/>
    <x v="18"/>
    <n v="1"/>
    <d v="2021-07-01T00:00:00"/>
    <x v="2"/>
    <d v="2021-12-01T00:00:00"/>
    <x v="0"/>
    <m/>
    <n v="0"/>
    <n v="0.7"/>
    <n v="0.7"/>
    <n v="0.8"/>
    <n v="1"/>
    <s v="Diciembre. En el marco de  implementación del MSPI en el proceso GTI  se incluyó un indicador que controla los incidentes. Se adjunta como evidencia la ficha de indicadores que contiene la medición de todo el año 2021 Adicionalmente, dentro del plan de acción institucional se encontraba el ID7 que definía la implementación del MSPI. El seguimiento de esta actividad se realzó de manera trimestral en el RAE, como soporte se entrega el plan de trabajo reportado por Q durante la vigencia 2021."/>
    <n v="1"/>
    <s v="Se presenta  la ficha técnica de indicador diligenciada por el proceso de gestión de tecnologías de la información  con los resultados obtenidos del indicador de &quot;Incidentes de seguridad&quot;. Esta ficha refleja una meta propuesta  de 90% , la cual fue superada con un resultado de 100%  tanto para el primer como segundo semestre del año 2021. Adicionalmente se presentan los seguimientos y cumplimientos de la implementación del MSPI por trimestre dentro del seguimiento al Plan de acción 2021."/>
    <d v="2021-12-01T00:00:00"/>
    <s v="Cerrada Efectiva"/>
  </r>
  <r>
    <s v="D3:  Gestión con Valores  para Resultados"/>
    <s v="Subdirección de Estudios de Mercado y Abastecimiento Estratégico"/>
    <s v="Abastecimiento Estratégico"/>
    <s v="Mejora"/>
    <s v="FURAG"/>
    <d v="2021-05-01T00:00:00"/>
    <s v="FUR18"/>
    <s v="Preg 143"/>
    <s v="Con respecto al uso de datos abiertos por parte de diferentes usuarios y con base en los indicadores definidos por la Agencia  se identificó el uso o consulta de 95064 usuarios durante la vigencia 2020, sin embargo, no existe alguna medición que permita conocer el grado de satisfacción de los usuarios en el uso de los datos y de esta forma desarrollar acciones para mejorar la conformidad de la información en caso de que esta la requiera. "/>
    <s v="A partir de la creación de la Subdirección de Estudios de Mercado y Abastecimiento Estratégico  se empezó a fortalecer el uso de Datos Abiertos, en aras de mitigar las solicitudes realizadas de información que reposa en la misma."/>
    <s v="Realizar una encuesta de satisfacción sobre los conjuntos de datos abiertos en los espacios  de formación y/o  en la web."/>
    <s v="Subdirector de EMAE"/>
    <x v="19"/>
    <n v="1"/>
    <d v="2021-07-01T00:00:00"/>
    <x v="0"/>
    <d v="2021-12-01T00:00:00"/>
    <x v="0"/>
    <m/>
    <n v="0"/>
    <n v="0"/>
    <n v="1"/>
    <n v="1"/>
    <n v="1"/>
    <s v="Octubre. El equipo de analítica de la subdirección de Estudios de Mercado y Abastecimiento Estratégico – (EMAE). Presenta encuesta y análisis de satisfacción y caracterización – Datos Abiertos de la Contratación Pública"/>
    <n v="1"/>
    <s v="Se observa la medición de percepción del uso de datos abiertos  a través de la aplicación de encuestas  que evalúan diferentes factores y permiten determinar la línea base de una medición continua de satisfacción de los usuarios de los datos abiertos, en ese sentido la medición se realiza y se establecen las condiciones para formalizar el indicador en el proceso de Abastecimiento Estratégico, por otra parte y teniendo en cuenta que la aplicación de encuestas integra un detalle de análisis más extendido, sus resultados se encuentran como fuente del plan de mejoramiento del proceso que se integra con el Plan de Acción Institucional de las siguientes vigencias. Es decir se configura un proceso de continuidad en el tiempo que asegura el cumplimiento de lo requerido en el desempeño del MIPG."/>
    <d v="2021-10-01T00:00:00"/>
    <s v="Cerrada Efectiva"/>
  </r>
  <r>
    <s v="D3:  Gestión con Valores  para Resultados"/>
    <s v="Subdirección de Estudios de Mercado y Abastecimiento Estratégico"/>
    <s v="Abastecimiento Estratégico"/>
    <s v="Mejora"/>
    <s v="FURAG"/>
    <d v="2021-05-01T00:00:00"/>
    <s v="FUR19"/>
    <s v="Preg 155"/>
    <s v="En la vigencia 2020 no se observó la implementación o uso de herramientas tecnológicas de machine learning  (aprendizaje automático), que permitieran  explotar la información construida a partir de la inteligencia artificial y promover  la experimentación, la producción, las  decisiones estratégicas dentro de un proceso de planeación en materia de machine learning."/>
    <s v="De acuerdo con la conformación de los equipos y la consolidación al interior de la dependencia se vienen orientando esfuerzos para la implementación de metodologías y análisis de datos"/>
    <s v="Implementar herramientas de machine learning  (aprendizaje automático)"/>
    <s v="Subdirector de IDT"/>
    <x v="20"/>
    <n v="1"/>
    <d v="2021-07-01T00:00:00"/>
    <x v="3"/>
    <d v="2021-12-01T00:00:00"/>
    <x v="0"/>
    <m/>
    <n v="0"/>
    <n v="0"/>
    <n v="0"/>
    <n v="1"/>
    <n v="1"/>
    <s v="Noviembre. Se reporta documento denominado MINERÍA DE TEXTO Y ANÁLISIS PREDICTIVO APLICACIONES DE MACHINE LEARNING EN EL SECTOR DE OBRA PÚBLICA y Forecast SECOP II DESPLIEGUE SECOP II 2022."/>
    <n v="1"/>
    <s v="Se observa documento con la determinación de desarrollar aplicaciones de maching learning para temas específicos de interés de la Agencia."/>
    <d v="2021-11-01T00:00:00"/>
    <s v="Cerrada Efectiva"/>
  </r>
  <r>
    <s v="D3:  Gestión con Valores  para Resultados"/>
    <s v="Subdirección de Información y Desarrollo Tecnológico"/>
    <s v="Gestión de Tecnologías de la Información"/>
    <s v="Mejora"/>
    <s v="FURAG"/>
    <d v="2021-05-01T00:00:00"/>
    <s v="FUR20"/>
    <s v="Preg 156"/>
    <s v="La  Agencia se encuentra en una etapa  de nivel asistido en el desarrollo de inteligencia artificial, el cual se encuentra disponible en el Portal Web con el Agente virtual JOTA, sin embargo, en sintonía con la transformación digital se hace necesario desarrollar las capacidades de la inteligencia artificial en etapas avanzadas como inteligencia aumentada y/o inteligencia autónoma, de tal manera que permita incrementar las competencias digitales y automáticas de la entidad en el desarrollo de sus actividades al servicio de los grupos de interés."/>
    <s v="Alta demanda de solicitudes de gestión de accesos en la Plataforma SECOP II en la mesa de servicio de la ANCP-CCE"/>
    <s v="Fortalecimiento de los servicios de atención a través de un ChatBot (Inteligencia Artificial) que permita la autogestión de algunas acciones en la Plataforma SECOP II"/>
    <s v="Coordinador Sistemas de Información"/>
    <x v="21"/>
    <n v="1"/>
    <d v="2021-07-01T00:00:00"/>
    <x v="3"/>
    <d v="2021-12-01T00:00:00"/>
    <x v="0"/>
    <m/>
    <n v="0"/>
    <n v="0.25"/>
    <n v="0.25"/>
    <n v="0.7"/>
    <n v="1"/>
    <s v="Diciembre. Se implemento el CHATBOT que se encuentra disponible en la página WEB de la Agencia. https://bs-cce-secobot-prd.azurewebsites.net/_x000a__x000a_Se dio cumplimiento a lo definido en la actividad desplegando la fase de Gestión de Accesos el cual contiene las siguientes opciones:_x000a__x000a_Recuperación de usuario_x000a_Recuperación de contraseña_x000a_Consulta de usuario_x000a_Desbloqueo de usuario_x000a__x000a_Se entrega archivo con plan de trabajo Fase 1"/>
    <n v="1"/>
    <s v="Se observa plan de trabajo 1ra fase y URL de SECOBOT"/>
    <d v="2021-12-01T00:00:00"/>
    <s v="Cerrada Efectiva"/>
  </r>
  <r>
    <s v="D3:  Gestión con Valores  para Resultados"/>
    <s v="Subdirección de Información y Desarrollo Tecnológico"/>
    <s v="Gestión de Tecnologías de la Información"/>
    <s v="Mejora"/>
    <s v="FURAG"/>
    <d v="2021-05-01T00:00:00"/>
    <s v="FUR21"/>
    <s v="Preg 157"/>
    <s v=" "/>
    <s v="El Plan Estratégico de Tecnologías de la Información – PETI se actualizo de acuerdo a la G.ES.06 Guía para la construcción del PETI, y se aprobó en CIGD del 23 de diciembre de 2020"/>
    <s v="Control y Seguimiento de las iniciativas del PETI"/>
    <s v="Subdirector de IDT"/>
    <x v="22"/>
    <n v="1"/>
    <d v="2021-07-01T00:00:00"/>
    <x v="2"/>
    <d v="2021-12-01T00:00:00"/>
    <x v="0"/>
    <m/>
    <n v="0"/>
    <n v="0.7"/>
    <n v="0.7"/>
    <n v="0.75"/>
    <n v="1"/>
    <s v="Diciembre. Se entrega tablero de seguimiento PËTI"/>
    <n v="1"/>
    <s v="Se observa un documento Excel con cuatro hojas nombradas de la siguiente manera &quot;gobierno de datos&quot;, &quot; gestor documental&quot;, &quot;E- Learning &quot;, &quot;Rediseño Jota&quot;. Estas corresponden a las iniciativas transformacionales referidas en el PETI vigencia 2021 que son contraladas en la subdirección de IDT"/>
    <d v="2021-12-01T00:00:00"/>
    <s v="Cerrada Efectiva"/>
  </r>
  <r>
    <s v="D3:  Gestión con Valores  para Resultados"/>
    <s v="Subdirección de Información y Desarrollo Tecnológico"/>
    <s v="Gestión de Tecnologías de la Información"/>
    <s v="Mejora"/>
    <s v="FURAG"/>
    <d v="2021-05-01T00:00:00"/>
    <s v="FUR22"/>
    <m/>
    <s v="Los conjuntos de datos de la Agencia cuentan con procesos de validación, limpieza, aseguramiento y control de calidad, estos se encuentran documentados, implementados y automatizados, permitiendo que se garantice la disponibilidad, usabilidad, confiabilidad, relevancia y presentación de los conjuntos de datos de la entidad. Sin embargo, no existe precisión en el aprovechamiento de estos datos por parte de actores interesados (otras entidades públicas, academia, sector privado) de forma directa y oportuna."/>
    <m/>
    <s v="Verificar el aprovechamiento de los conjuntos de datos de la Agencia por parte de los grupos de interés"/>
    <s v="Subdirector de IDT_x000a_Subdirector de EMAE"/>
    <x v="23"/>
    <n v="1"/>
    <d v="2021-08-01T00:00:00"/>
    <x v="2"/>
    <d v="2021-12-01T00:00:00"/>
    <x v="0"/>
    <m/>
    <n v="0"/>
    <n v="0"/>
    <n v="0"/>
    <n v="0.75"/>
    <n v="1"/>
    <s v="Diciembre. se remite documento con análisis de aprovechamiento de los datos y estructura de datos de SECOP"/>
    <n v="1"/>
    <s v="Se observa un informe de estructuración de datos del SECOP , este presenta la introducción, alcance y objetivos, metodología y desarrollo, análisis, evaluación y difusión, las conclusiones y recomendaciones. _x000a__x000a_Este documento tiene como objetivo buscar  aspectos por mejorar y formular soluciones para facilitar el análisis  de  los  datos y  el  uso  de  las  bases  de  datos."/>
    <d v="2021-12-01T00:00:00"/>
    <s v="Cerrada Efectiva"/>
  </r>
  <r>
    <s v="D3:  Gestión con Valores  para Resultados"/>
    <s v="Subdirección de Información y Desarrollo Tecnológico"/>
    <s v="Gestión de Tecnologías de la Información"/>
    <s v="Mejora"/>
    <s v="FURAG"/>
    <d v="2021-05-01T00:00:00"/>
    <s v="FUR23"/>
    <s v="Preg 165"/>
    <s v="Respecto a la aplicación de técnicas de anonimización que preserven la privacidad de los datos en el contexto de la explotación de datos y Big Data, se identificó que la Agencia en el manejo de algunos datos aplica técnicas de manera manual y estandarizada que buscan garantizar la privacidad de datos personales, no obstante, en necesario que la Agencia garantice la privacidad de todos sus conjuntos de datos personales de manera automatizada y controlada, esto a lo largo del ciclo de vida de los datos."/>
    <s v="Durante la vigencia 2020 se contaba con el Protocolo de anonimización, no obstante, este no se encontraba actualizado y estandarizado"/>
    <s v="Ajustar el Protocolo existente de anonimización y realizar su respectiva estandarización"/>
    <s v="Líder Arquitectura de Información y Datos"/>
    <x v="24"/>
    <n v="1"/>
    <d v="2021-08-01T00:00:00"/>
    <x v="3"/>
    <d v="2021-12-01T00:00:00"/>
    <x v="0"/>
    <m/>
    <n v="0"/>
    <n v="0.25"/>
    <n v="0.25"/>
    <n v="1"/>
    <n v="1"/>
    <s v="Noviembre. Actividad finalizada, se envía documento de impersonalización"/>
    <n v="1"/>
    <s v="Se observa el protocolo de impersonalización y las condiciones sobre la información que publica la Agencia, respecto a la documentación se requiere mayor nivel de formalización, estandarización y sensibilización, sin embargo, frente al propósito de tener los elementos de anonimización se contemplan en el documento previsto por la subdirección de IDT."/>
    <d v="2021-11-01T00:00:00"/>
    <s v="Cerrada Efectiva"/>
  </r>
  <r>
    <s v="D3:  Gestión con Valores  para Resultados"/>
    <s v="Subdirección de Información y Desarrollo Tecnológico"/>
    <s v="Gestión de Tecnologías de la Información"/>
    <s v="Mejora"/>
    <s v="FURAG"/>
    <d v="2021-05-01T00:00:00"/>
    <s v="FUR24"/>
    <s v="Preg 166"/>
    <s v="Se observa que la Agencia aún no ha desarrollado e implementado métricas para medir la calidad de datos que permita de manera periódica desde la Alta Gerencia monitorear la información y garantizar el aprovechamiento eficiente de la información en conjunto con los actores interesados (otras entidades públicas, academia, sector privado y ciudadanos)"/>
    <m/>
    <s v="Desarrollar indicadores que midan la calidad de los datos de la Agencia y el aprovechamiento eficiente de la información de los grupos de interés"/>
    <s v="Subdirector de IDT_x000a_Subdirector de EMAE"/>
    <x v="25"/>
    <n v="1"/>
    <d v="2021-08-01T00:00:00"/>
    <x v="2"/>
    <d v="2021-12-01T00:00:00"/>
    <x v="1"/>
    <m/>
    <n v="0"/>
    <n v="0"/>
    <n v="0"/>
    <n v="0.6"/>
    <n v="0.8"/>
    <s v="Diciembre. De acuerdo a la actualización que se realizó al proceso de GTI donde se incluyó el subproceso de arquitectura de información y datos , se planteó un indicador de completitud de datos el cual empezara a medirse a partir del 2022. Se anexa ficha con el indicador planteado._x000a__x000a_Por otra parte se anexan los análisis a las estructuras de datos desarrolladas por EMAE"/>
    <n v="0.8"/>
    <s v="Se presenta la ficha técnica del indicador de &quot;Completitud de la información generada en los conjuntos de datos abiertos de la ANCP-CCE&quot; para desarrollar mediciones en 2022, así mismo, se presentan el análisis de la estructura de los conjuntos  de Datos de la Agencia y las recomendaciones para mejorar la información, consulta y aprovechamiento. No obstante, se debe analizar al interior de los procesos involucrados la pertinencia de desarrollar métricas para medir la calidad de estos datos como complemento al indicador de IDT."/>
    <m/>
    <s v="Abierta"/>
  </r>
  <r>
    <s v="D3:  Gestión con Valores  para Resultados"/>
    <s v="Subdirección de Información y Desarrollo Tecnológico"/>
    <s v="Gestión de Tecnologías de la Información"/>
    <s v="Mejora"/>
    <s v="FURAG"/>
    <d v="2021-05-01T00:00:00"/>
    <s v="FUR25"/>
    <s v="Preg 167"/>
    <s v="Respecto a la anonimización y protección de datos personales en los procesos de la Agencia, se identificó que para la vigencia 2020 la entidad no publica información que se considere reservada y que esta refiere puntualmente información de contacto de usuarios, proveedores y funcionarios de entidades, no obstante y para propósitos de protección ha desarrollado y documentado un protocolo basado en funciones de generación de valores aleatorios que puede implementarse para anonimización de números de documento de identidad, direcciones, teléfonos y correos electrónicos, Con lo anterior se requiere formalizar e implementar un protocolo estandarizado para la anonimización y protección de datos personales aprobado por la Alta Dirección que facilite el trabajo colaborativo para la explotación de datos con los grupos de valor según corresponda. "/>
    <s v="Durante la vigencia 2020 se contaba con el Protocolo de anonimización, no obstante, este no se encontraba actualizado y estandarizado"/>
    <s v="Ajustar el Protocolo existente de anonimización y realizar su respectiva estandarización"/>
    <s v="Líder Arquitectura de Información y Datos"/>
    <x v="24"/>
    <n v="1"/>
    <d v="2021-08-01T00:00:00"/>
    <x v="3"/>
    <d v="2021-12-01T00:00:00"/>
    <x v="0"/>
    <m/>
    <n v="0"/>
    <n v="0.25"/>
    <n v="0.25"/>
    <n v="1"/>
    <n v="1"/>
    <s v="Noviembre. Actividad finalizada, se envía documento de impersonalización"/>
    <n v="1"/>
    <s v="Se observa el protocolo de impersonalización y las condiciones sobre la información que publica la Agencia, respecto a la documentación se requiere mayor nivel de formalización, estandarización y sensibilización, sin embargo, frente al propósito de tener los elementos de anonimización se contemplan en el documento previsto por la subdirección de IDT."/>
    <d v="2021-11-01T00:00:00"/>
    <s v="Cerrada Efectiva"/>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x v="0"/>
    <x v="0"/>
    <x v="0"/>
    <s v="Mejora"/>
    <s v="FURAG"/>
    <x v="0"/>
    <s v="FUR01"/>
    <s v="Preg 7"/>
    <s v="La decisiones de planeación de la Agencia se toman teniendo en cuenta las recomendaciones de la Alta Dirección, los resultados institucionales, la medición de desempeño, los resultados de auditorías internas y externas, la gestión de riesgos y los resultados de la evaluación financiera, no obstante, factores como las evaluaciones y retroalimentaciones de la ciudadana realizada en las actividades de rendición de cuentas, y los resultados de medición de la satisfacción de los grupos de valor desarrollados en cada vigencia se han incluido en ejercicios de planeación de manera intrínseca, lo que no permite obtener las evidencias suficientes para cumplir de manera precisa las necesidades de estos grupos de valor."/>
    <s v="La entidad no conoce con exactitud los insumos que constituye la participación y la implementación de la participación en el desarrollo de la gestión. Con cada cambio de administración se asumen actividades sin el conocimiento e importancia en la medición construcción de acciones participativas."/>
    <s v="Diseñar una guía que desarrolle conceptos de participación en la gestión mediante la definición de un manual de oferta institucional."/>
    <x v="0"/>
    <s v="Manual de oferta institucional que define las fases y niveles de participación sobre cada producto de gestión."/>
    <n v="1"/>
    <d v="2021-06-01T00:00:00"/>
    <x v="0"/>
    <d v="2021-12-01T00:00:00"/>
    <x v="0"/>
    <m/>
    <n v="0"/>
    <n v="0"/>
    <n v="1"/>
    <n v="1"/>
    <n v="1"/>
    <s v="Octubre. En este corte se desarrolló el manual de oferta institucional de la Agencia Nacional de Contratación Pública Colombia Compra Eficiente"/>
    <n v="1"/>
    <s v="Se observa documento que incluye los productos que tiene la Agencia al servicio de los grupos de valor, incluye Acuerdos Marco de Precio, Documentos Tipo, Secop y TVEC, Capacitaciones, Herramientas de transparencia y trámites."/>
    <d v="2021-10-01T00:00:00"/>
    <s v="Cerrada Efectiva"/>
  </r>
  <r>
    <x v="0"/>
    <x v="1"/>
    <x v="1"/>
    <s v="Mejora"/>
    <s v="FURAG"/>
    <x v="0"/>
    <s v="FUR02"/>
    <s v="Preg 8"/>
    <s v="La Agencia tiene formulado, aprobado e implementado el Plan Estratégico Institucional que incluye los objetivos estratégicos, así mismo, cada vigencia establece el Plan de Acción Institucional al cual se le hace seguimiento y evaluación periódica. Sin embargo, no se observa que se hayan incluido objetivos estratégicos, programas o proyectos del plan de desarrollo relacionados con enfoque diferencial y de derechos humanos."/>
    <s v="El enfoque diferencial varía de acuerdo a los compromisos anuales de gobierno, sin que la ANCPCCE tenga conocimiento del interés anual del gobierno frente a este enfoque."/>
    <s v="Diseñar una guía de planeación estratégica que defina los insumos del ciclo de planeación presupuestal y estratégica institucional en el marco del Direccionamiento Estratégico del MIPG y el Marco de Gasto a Mediano Plazo que incluya la inversión con enfoque diferencial de acuerdo con los insumos de banco de proyectos de inversión del DNP."/>
    <x v="0"/>
    <s v="Guía de Planeación Estratégica Institucional"/>
    <n v="1"/>
    <d v="2021-07-01T00:00:00"/>
    <x v="1"/>
    <d v="2021-12-01T00:00:00"/>
    <x v="0"/>
    <m/>
    <n v="0"/>
    <n v="1"/>
    <n v="1"/>
    <n v="1"/>
    <n v="1"/>
    <s v="Septiembre. Se documentó la guía para el desarrollo técnico, procesal y normativamente del PEI, adecuado al MIPG que determina los componentes necesarios para cumplir los propósitos de las Entidades."/>
    <n v="1"/>
    <s v="Se observa la construcción del Manual para la Planeación Institucional y Programación Presupuestal en el cual se incluyeron los componentes previstos en la dimensión 2 Direccionamiento estratégico y Planeación del MIPG, lo cual orienta un hoja de ruta adecuada al cumplimiento de los propósitos por los cuales fue creada la Agencia, además que permite articular los planes de acción de cada vigencia hacia el cumplimiento efectivo de la estrategia. En este caso la actividad se considera cerrada y de aplicación cada vez que se pretenda desarrollar el PEI bajo criterios claramente definidos. "/>
    <d v="2021-09-01T00:00:00"/>
    <s v="Cerrada Efectiva"/>
  </r>
  <r>
    <x v="1"/>
    <x v="0"/>
    <x v="2"/>
    <s v="Mejora"/>
    <s v="FURAG"/>
    <x v="0"/>
    <s v="FUR03"/>
    <s v="Preg 13"/>
    <s v="Conforme con las directrices y lineamientos establecidos por la Administración del SIIF Nación en cuanto a las políticas de seguridad de la información, se identificó un esquema de verificación dentro del Proceso Financiero, no obstante, es pertinente la realización de un control adicional por parte de la oficina de control interno y/o de la oficina de seguridad de la información que ratifiquen el cumplimiento a conformidad de las disposiciones del Ministerio de Hacienda."/>
    <s v="Se realizaba seguimiento y verificación de los lineamientos de las políticas del SIIF por parte del personal interno del proceso de gestión financiera, mas no por personal externo de este proceso"/>
    <s v="Definir e implementar un control externo al proceso de gestión financiera que permita validar el cumplimiento de las políticas de seguridad en SIIF, contando con el desarrollo y participación de la oficina de control interno anualmente"/>
    <x v="1"/>
    <s v="Evidencia del control realizado por parte de la oficina de control interno"/>
    <n v="1"/>
    <d v="2021-07-01T00:00:00"/>
    <x v="0"/>
    <d v="2021-12-01T00:00:00"/>
    <x v="0"/>
    <m/>
    <n v="0"/>
    <n v="0"/>
    <n v="1"/>
    <n v="1"/>
    <n v="1"/>
    <s v="Octubre. El proceso fue evaluado por Control Interno y como acciones de mejora desde el área financiera se definieron las políticas de seguridad del sistema integrado de información financiera."/>
    <n v="1"/>
    <s v="Se observa la verificación de las políticas de seguridad SIIF como parte de los ejercicios de Evaluación Independiente de la Agencia, así mismo, las acciones de mejora definidos en el proceso"/>
    <d v="2021-10-01T00:00:00"/>
    <s v="Cerrada Efectiva"/>
  </r>
  <r>
    <x v="0"/>
    <x v="0"/>
    <x v="2"/>
    <s v="Mejora"/>
    <s v="FURAG"/>
    <x v="0"/>
    <s v="FUR04"/>
    <s v="Preg 18 - Preg 22"/>
    <s v="Si bien la política de gestión presupuestal se ha mantenido en los mismos niveles de calificación durante las últimas dos vigencias, es necesario establecer mecanismos para garantizar el cumplimiento de los porcentajes de reservas dentro de los niveles aceptables, así como,  el cumplimiento del plan de austeridad que permita evidenciar el valor de ahorro con respecto al nivel de gasto."/>
    <s v="El nuevo decreto no exige porcentaje de ahorro, mirar como Minhacienda va a calificar esta pregunta a los que no generaron ahorro."/>
    <s v="Definir plan de austeridad de agencia, siendo publicado y socializado con todos los colaboradores._x000a_Realizar reportes de seguimiento a la austeridad del gasto de la agencia"/>
    <x v="1"/>
    <s v="Plan de austeridad del gasto aprobado y reportes de seguimiento de austeridad"/>
    <n v="2"/>
    <d v="2021-07-01T00:00:00"/>
    <x v="2"/>
    <d v="2021-12-01T00:00:00"/>
    <x v="0"/>
    <m/>
    <n v="1"/>
    <n v="1"/>
    <n v="1"/>
    <n v="1"/>
    <n v="1"/>
    <s v="Agosto. Se elabora y estandariza con el código CCE-GAM-PL-02 el Plan de Austeridad de la Agencia, mediante el cual se establecen estrategias a ser implementadas a través de medidas que generen una cultura de ahorro en los colaboradores de la Agencia, tendientes a obtener en lo posible una reducción del gasto en los diferentes rubros establecidos en el decreto 371 de 2021 sin afectar el cumplimiento de sus funciones y misionalidad. Se hizo socialización general a través de Entérate, y específica en el CIGD. Se han seguido los controles a cabalidad, haciendo reportes trimestrales a Control Interno y semestrales a la DTN. "/>
    <n v="1"/>
    <s v="Se observa la adopción del plan de austeridad para la vigencia"/>
    <d v="2021-08-01T00:00:00"/>
    <s v="Cerrada Efectiva"/>
  </r>
  <r>
    <x v="2"/>
    <x v="0"/>
    <x v="3"/>
    <s v="Mejora"/>
    <s v="FURAG"/>
    <x v="0"/>
    <s v="FUR05"/>
    <s v="Preg 41"/>
    <s v="Respecto al Plan Estratégico de Talento Humano se observó que la Agencia lo ha venido implementando y actualizando en cada vigencia y en su contenido se integra gran parte de las indicaciones del MIPG, no obstante, aspectos como la promoción de la inclusión y la diversidad (personas con discapacidad, jóvenes entre los 18 y 28 años y género), y el programa de desvinculación asistida no se lograron identificar para la vigencia 2020."/>
    <s v="Debilidad de la definición de actividades en el plan estratégico de TH de la agencia para la vigencia 2020"/>
    <s v="Actualizar el Plan Estratégico de Talento Humano e incorporar actividades que promuevan la inclusión en la planeación del talento humano, así como el actividades relacionadas a la desvinculación asistida."/>
    <x v="2"/>
    <s v="Plan Estratégico de Talento Humano actualizado y aprobado"/>
    <n v="1"/>
    <d v="2021-07-01T00:00:00"/>
    <x v="1"/>
    <d v="2021-12-01T00:00:00"/>
    <x v="0"/>
    <m/>
    <n v="1"/>
    <n v="1"/>
    <n v="1"/>
    <n v="1"/>
    <n v="1"/>
    <s v="Agosto. Documento aprobación de las actividades de re-adaptación laboral de la ANCP-CCE"/>
    <n v="1"/>
    <s v="Se observa el PETH en el cual se incluyeron actividades relacionadas con desvinculación, cumpliendo así, el ciclo de retiro establecido en la dimensión 1 Talento Humano del MIPG. Dentro del PETH también se refiere el Decreto 2365 de 26 de diciembre 2019 (ingreso de jóvenes al servicio público) y el Decreto 392 del 26 de febrero de 201 (incentivos para la contratación de personas con discapacidad), adicionalmente, al plan de trabajo &quot;Actividades readaptación laboral&quot;. Lo anterior permite dar cierre a la actividad y continuar con el desarrollo del TH conforme lo establece el MIPG en la dimensión1."/>
    <d v="2021-08-01T00:00:00"/>
    <s v="Cerrada Efectiva"/>
  </r>
  <r>
    <x v="2"/>
    <x v="0"/>
    <x v="3"/>
    <s v="Mejora"/>
    <s v="FURAG"/>
    <x v="0"/>
    <s v="FUR06"/>
    <s v="Preg 64"/>
    <s v="La Agencia efectúa procesos de reinducción a los servidores cada 2 años, realiza un plan de capacitación integral en cada vigencia, y frecuentemente realiza reuniones generales entre la Dirección y los servidores, no obstante, y en razón a los cambios de su entorno organizacional es conveniente que la reinducción del personal se desarrolle una vez al año y que integre los temas de interés del corto, mediano y largo plazo, así como, los temas relevantes de la gestión de la Agencia que todos los servidores deben conocer y cumplir."/>
    <s v="Programación de las reinducción establecidas en la vigencia 2020 con periodicidad a dos años, teniendo en cuenta que la agencia para los periodos de elaboración del PIC no contaba con cambios significativos"/>
    <s v="Programar y efectuar proceso de reinducción en la vigencia 2021, aplicando la directriz de reinducciones con periodicidad anual dando a conocer las actualizaciones y cambios organizacionales administrativos y estratégicos"/>
    <x v="2"/>
    <s v="Programación y listado de asistencia reinducción"/>
    <n v="1"/>
    <d v="2021-06-01T00:00:00"/>
    <x v="1"/>
    <d v="2021-12-01T00:00:00"/>
    <x v="0"/>
    <m/>
    <n v="0"/>
    <n v="0.5"/>
    <n v="1"/>
    <n v="1"/>
    <n v="1"/>
    <s v="Septiembre. En el periodo de septiembre se da inicio al proceso de reinducción a todos los servidores públicos, siendo definido para el mes de octubre la evaluación de la reinducción a los servidores._x000a__x000a_Octubre. En el periodo de octubre se realiza la evaluación de la reinducción a todos los funcionarios de la Agencia, se cargan las evidencias "/>
    <n v="1"/>
    <s v="Se observa un avance en el proceso de reinducción, la periodicidad es anual y las evidencias apuntan a un desarrollo a través de instrumentos interactivos sobre los cuales todo el Talento Humano puede participar. La actividad no se alcanzó a finalizar en el mes de septiembre, pero por el grado de avance y las evidencias debe cerrarse en octubre. Esta se considera una actividad que debe desarrollarse por lo menos una vez año de tal manera que permita un mantenimiento efectivo del conocimiento de la operación de la Agencia por parte del Talento Humano a su servicio. _x000a_Durante el mes de octubre se realiza la reinducción y se evalúa a través de forms, el proceso anexa los resultados obtenidos y corrobora la participación de los funcionarios."/>
    <d v="2021-10-01T00:00:00"/>
    <s v="Cerrada Efectiva"/>
  </r>
  <r>
    <x v="2"/>
    <x v="0"/>
    <x v="3"/>
    <s v="Mejora"/>
    <s v="FURAG"/>
    <x v="0"/>
    <s v="FUR07"/>
    <s v="Preg 67"/>
    <s v="La Agencia cuenta con el plan de capacitación institucional - PIC y se ha desarrollado en cada vigencia conforme se ha establecido, no obstante, para la vigencia 2020 no se incluyó el eje de Transformación Digital y el eje de Probidad y ética de lo público, de tal forma que para la vigencia 2021 además de incluirse en el PIC, es necesario desarrollar un instrumento que permita evidenciar el cumplimiento de los 4 ejes indicados en el plan nacional de formación y capacitación dispuesto por el DAFP."/>
    <s v="Las actualizaciones de las guías del DAFP salieron en marzo 2020 y el Plan Institucional de Capacitación de la Agencia fue aprobado en enero 2020, sin embargo no se actualizó en su debido momento el documento "/>
    <s v="Incluir en el PIC de la vigencia 2021 el eje de Transformación Digital y el eje de Probidad y ética de lo público de conformidad con el plan nacional de formación, y ejecutar las capacitaciones asociadas con estos dos ejes._x000a__x000a_NOTA: La actividad se encuentra inmersa en el cronograma PIC vigencia 2021"/>
    <x v="2"/>
    <s v="Cronograma PIC 2021 aprobado_x000a_Reporte de capacitaciones relacionadas con los ejes Transformación Digital y Probidad y ética de lo público"/>
    <n v="2"/>
    <d v="2021-06-01T00:00:00"/>
    <x v="3"/>
    <d v="2021-12-01T00:00:00"/>
    <x v="0"/>
    <m/>
    <n v="1"/>
    <n v="1"/>
    <n v="1"/>
    <n v="1"/>
    <n v="1"/>
    <s v="Agosto. Se adjunta el cronograma de Plan Institucional de Capacitación PIC 2021, donde se encuentran incluidos los ejes; i) Transformación digital y ii) Probidad y ética de lo público; Así mismo, se adjunta archivo Excel con la relación de la ejecución de las capacitaciones de los ejes mencionados, indicando que las grabaciones de dichas capacitaciones reposan en el Share Point de talento humano - PIC 2021"/>
    <n v="1"/>
    <s v="Se observa la integración de los ejes ; i) Transformación digital y ii) Probidad y ética de lo publico en el Plan Institucional de Capacitación PIC 2021 conforme a lo definido en la dimensión de TH del MIPG."/>
    <d v="2021-08-01T00:00:00"/>
    <s v="Cerrada Efectiva"/>
  </r>
  <r>
    <x v="2"/>
    <x v="0"/>
    <x v="3"/>
    <s v="Mejora"/>
    <s v="FURAG"/>
    <x v="0"/>
    <s v="FUR08"/>
    <s v="Preg 83 - Preg 85"/>
    <s v="La Agencia ha desarrollado un modelo de sensibilización del código de integridad a través de diferentes capacitaciones y publicaciones de comunicación interna, sin embargo,  es necesario realizar un seguimiento y evaluación a su apropiación, de tal manera que permita no solo mejorar su entendimiento y aplicación, sino asegurar el comportamiento ético de los servidores bajo los valores referidos en este Código."/>
    <s v="Realización de actividad en sensibilización del código de integridad, sin estar compiladas en un documento con su respectivo análisis para la identificación de acciones de mejora"/>
    <s v="Realizar evaluación de actividades de apropiación y entendimiento del código y realizar informe de análisis de comportamiento de los valores del código de integridad, compilando la información de PQRS, línea ética de denuncias, riesgos de corrupción, seguridad de la información "/>
    <x v="2"/>
    <s v="Resultados de las mediciones de implementación y apropiación del código de integridad"/>
    <n v="1"/>
    <d v="2021-06-30T00:00:00"/>
    <x v="2"/>
    <d v="2021-12-01T00:00:00"/>
    <x v="0"/>
    <m/>
    <n v="0"/>
    <n v="0"/>
    <n v="0"/>
    <n v="0"/>
    <n v="1"/>
    <s v="Diciembre. Se presenta el informe de resultados y análisis de código de integridad. Actividades de apropiación en la vigencia, videos de sensibilización y resultados de la aplicación de las encuestas"/>
    <n v="1"/>
    <s v="Se observa el informe de código de integridad donde se presentan las actividades, acciones y resultados que se desarrollaron durante la vigencia 2021, para fortalecer la integridad y legalidad de los colaboradores de ANCPCE "/>
    <d v="2021-12-01T00:00:00"/>
    <s v="Cerrada Efectiva"/>
  </r>
  <r>
    <x v="2"/>
    <x v="0"/>
    <x v="3"/>
    <s v="Mejora"/>
    <s v="FURAG"/>
    <x v="0"/>
    <s v="FUR09"/>
    <s v="Preg 88"/>
    <s v="Los servidores públicos de la Agencia han cumplido con la obligación legal de presentar su declaración de bienes y rentas, y la Secretaría General ha sido  muy incisiva con el cumplimiento de esta obligación, no obstante, la información recopilada se debe clasificar y utilizar como insumo para la identificación de Conflictos de Interés en el desarrollo de las operaciones de la Agencia, preservando en todos los casos la privacidad, anonimización y demás protocolos de seguridad y protección de la información personal."/>
    <s v="La declaración de conflictos de interés se hace ley de transparencia solo para contratistas. Se realizaba seguimiento de cumplimiento normativo a los reportes mas no el análisis respectivo de dichos reportes por la privacidad"/>
    <s v="Revisar, analizar y clasificar la información interna de la declaración de conflictos de interés por parte de los directivos y contratistas._x000a_Analizar el comportamiento de los conflictos de interés declarados y revisar si presenta afectación en el desarrollo de sus actividades o funciones."/>
    <x v="2"/>
    <s v="Resultados de los análisis de información de conflictos de interés informados a la Agencia"/>
    <n v="1"/>
    <d v="2021-09-01T00:00:00"/>
    <x v="2"/>
    <d v="2021-12-01T00:00:00"/>
    <x v="0"/>
    <m/>
    <n v="0"/>
    <n v="0"/>
    <n v="0"/>
    <n v="0"/>
    <n v="1"/>
    <s v="Diciembre, Se presenta el informe de resultados y análisis conflictos de interés. Actividades de sensibilización y evaluación de información declaración bienes y rentas"/>
    <n v="1"/>
    <s v="Se observa el informe de conflictos de interés donde se presentan las actividades de sensibilización de la vigencia y la evaluación de información de las declaraciones de bienes y rentas publicadas en el aplicativo Ley 13 de 2019. Se identifican los conflictos de interés reportados por los colaboradores de la ANCPCCE de acuerdo con la dependencia a la que pertenecen"/>
    <d v="2021-12-01T00:00:00"/>
    <s v="Cerrada Efectiva"/>
  </r>
  <r>
    <x v="3"/>
    <x v="2"/>
    <x v="4"/>
    <m/>
    <m/>
    <x v="1"/>
    <m/>
    <m/>
    <m/>
    <m/>
    <s v="Identificar los riesgos de conflictos de interés que pueden presentarse en la gestión del talento humano para la gestión preventiva de los mismos y la incorporación de mecanismos de control."/>
    <x v="2"/>
    <s v="Riesgos y controles identificados en la administración de conflictos de interés"/>
    <n v="1"/>
    <d v="2021-09-01T00:00:00"/>
    <x v="2"/>
    <d v="2021-12-01T00:00:00"/>
    <x v="0"/>
    <m/>
    <n v="0"/>
    <n v="0"/>
    <n v="0"/>
    <n v="0"/>
    <n v="1"/>
    <s v="Diciembre. Se anexa la matriz consolidada de riesgos y el plan de tratamientos actualizados a diciembre de 2021 en los cuales se relacionan los riesgos y controles asociados con los conflictos de interés."/>
    <n v="1"/>
    <s v="Se observan las matrices de riesgo y el plan de tratamientos en los cuales se incluyen riesgos, controles y acciones para administrar los potenciales conflictos de interés reportados o no."/>
    <d v="2021-12-01T00:00:00"/>
    <s v="Cerrada Efectiva"/>
  </r>
  <r>
    <x v="1"/>
    <x v="0"/>
    <x v="0"/>
    <s v="Mejora"/>
    <s v="FURAG"/>
    <x v="0"/>
    <s v="FUR10"/>
    <s v="Preg 101"/>
    <s v="Se observó que la Agencia ha mejorado sus procesos y procedimientos en las últimas vigencias a partir de los cambios organizaciones que han surgido en el desarrollo de la actividad misional. Si bien esta dinámica que ha tenido la Agencia es apropiada para la efectividad de la gestión y logro de resultados, existen oportunidades importantes en la gestión de PQRSD y en los ejercicios de Participación Ciudadana que permiten contribuir con la mejora de la relación estado ciudadano a través de los procesos y procedimientos con los cuales interactúan, así como, con aquellos que generan los productos y servicios de la Entidad."/>
    <s v="La causas principal es que la Ancp-cce no contaba con un grupo consolidado de Atención y Servicio al ciudadano, fue hasta  el 2020 que se dio inicio con el análisis y recolección  de información para  poder mejorar los procesos y procedimientos de la entidad. "/>
    <s v="Analizar la información de PQRSD y determinar acciones de mejoramiento asociadas con los procesos y  procedimientos"/>
    <x v="3"/>
    <s v="Continuar con el análisis de los Resultados de la información de PQRSD._x000a_Continuar con el apoyo al área de comunicaciones la  estrategia  para dar a conocer la misión ANCP-CCE, y de esta manera reducir  el número de requerimientos  relacionados con falta de  competencia que llegan a la entidad. "/>
    <n v="1"/>
    <d v="2021-08-01T00:00:00"/>
    <x v="0"/>
    <d v="2021-12-01T00:00:00"/>
    <x v="0"/>
    <m/>
    <n v="0"/>
    <n v="0"/>
    <n v="1"/>
    <n v="1"/>
    <n v="1"/>
    <s v="Octubre. A partir de los resultados del proceso de atención al ciudadano se define y diseña la estrategia para reducir los traslados por falta de competencia."/>
    <n v="1"/>
    <s v="Se observa el análisis de las PQRSD del trimestre julio, agosto, septiembre donde se indica la necesidad de informar las competencias de la Agencia y así disminuir las peticiones que no pueden ser respondidas por la Agencia y se deben trasladar. Adicionalmente, se observa la publicación en la página web que presenta las competencias de la Agencia y las que No."/>
    <d v="2021-10-01T00:00:00"/>
    <s v="Cerrada Efectiva"/>
  </r>
  <r>
    <x v="3"/>
    <x v="2"/>
    <x v="4"/>
    <m/>
    <m/>
    <x v="1"/>
    <m/>
    <m/>
    <m/>
    <m/>
    <s v="Analizar los resultados de los ejercicios de participación ciudadana y rendición de cuentas y determinar acciones de mejoramiento asociadas con los procesos y procedimientos"/>
    <x v="0"/>
    <s v="Resultados de los análisis de información de participación ciudadana y rendición de cuentas"/>
    <n v="1"/>
    <d v="2021-08-01T00:00:00"/>
    <x v="3"/>
    <d v="2021-12-01T00:00:00"/>
    <x v="0"/>
    <m/>
    <n v="0"/>
    <n v="0"/>
    <n v="0"/>
    <n v="0.5"/>
    <n v="1"/>
    <s v="Noviembre. Se adjunta un avance de los resultados de los ejercicios de participación Ciudadana, dado a que esta actividad va enlazada con Rendición de Cuentas, que como bien saben se desarrollara el 10 de diciembre y tendría el análisis para finalizar el mes. _x000a__x000a_Diciembre. Se anexan los siguientes informes: _x000a_Estrategia Rendición de cuentas vigencia 2021_x000a_Evaluación de RdC vigencia 2021_x000a_Participación ciudadana IDT vigencia 2021_x000a_Participación ciudadana IDT Negocios 2021_x000a_Relacionamiento Institucional vigencia 2021"/>
    <n v="1"/>
    <s v="Se evidencian informes que dan cuenta de la planeación y cumplimiento de la RdC de la Agencia durante el 2021, así mismo, se observan los informes que consolidan la participación ciudadana en las áreas misionales y de relacionamiento estratégico."/>
    <d v="2021-12-01T00:00:00"/>
    <s v="Cerrada Efectiva"/>
  </r>
  <r>
    <x v="1"/>
    <x v="0"/>
    <x v="0"/>
    <s v="Mejora"/>
    <s v="FURAG"/>
    <x v="0"/>
    <s v="FUR11"/>
    <s v="Preg 113"/>
    <s v="La Agencia publicó en la página web el formulario para la atención diferencial de ciudadanos y grupos de interés en la cual se incluyen los grupos étnicos,  acción que permite dar accesibilidad a las personas que se encuentren en alguna de las condiciones allí mencionadas, sin embargo, y en especial para los grupos étnicos es necesario evaluar la satisfacción en la atención recibida y relacionamiento con la entidad, de esta forma y si aplica desarrollar acciones que permita mejorar la relación de los ciudadanos categorizados dentro de este grupo. "/>
    <s v="ANCP-CCE no tenía un formulario de atención diferencial. El referido formulario, fue implementado a finales del año 2020, teniendo en cuenta lo anterior, en el 2021 se pretende realizar la evaluación  de satisfacción de estos usuarios. "/>
    <s v="Definir e implementar un programa o estrategia para la atención de grupos étnicos y evaluar la satisfacción de estos grupos frene a la atención recibida"/>
    <x v="3"/>
    <s v="Estrategia implementada para atención de grupos étnicos y resultados de satisfacción de estos grupos"/>
    <n v="1"/>
    <d v="2021-07-01T00:00:00"/>
    <x v="3"/>
    <d v="2021-12-01T00:00:00"/>
    <x v="0"/>
    <m/>
    <n v="0"/>
    <n v="0"/>
    <n v="0"/>
    <n v="1"/>
    <n v="1"/>
    <s v="Noviembre. Se adjuntan pantallazos sobre la ejecución de la Estrategia._x000a_Evidencia de encuesta:_x000a__x000a_ENCUESTA DE SATISFACCIÓN PARA GRUPOS ÉTNICOS QUE ACCEDEN A LOS CANALES DE ATENCIÓN | Colombia Compra Eficiente | Agencia Nacional de Contratación Pública_x000a__x000a_Evidencia de la difusión de la encuesta:_x000a_(20+) Facebook_x000a_Sección de la página web de​ grupos étnicos para atención de peticiones_x000a_Información para grupos étnicos de Colombia | Colombia Compra Eficiente | Agencia Nacional de Contratación Pública_x000a_Evidencia de la difusión de la sección de grupos étnicos:_x000a_(20+) Facebook"/>
    <n v="1"/>
    <s v="Se observan documentos que dan cuenta de la implementación de la estrategia para la atención de grupos étnicos, respecto a la medición de satisfacción de los usuarios de estos grupos, se realizó una encuesta para identificar su grado de satisfacción la cual está disponible para el diligenciamiento por parte de los usuarios."/>
    <d v="2021-11-01T00:00:00"/>
    <s v="Cerrada no Efectiva "/>
  </r>
  <r>
    <x v="1"/>
    <x v="3"/>
    <x v="5"/>
    <s v="Mejora"/>
    <s v="FURAG"/>
    <x v="0"/>
    <s v="FUR12"/>
    <s v="Preg 114"/>
    <s v="En cumplimiento de los criterios de accesibilidad web nivel A y AA en las secciones del portal Web se observa gran parte de conformidad, sin embargo, existen criterios que se deben implementar para lograr el cumplimiento total de los requisitos, tal es el caso de los criterios: Sugerencia significativa, Características sensoriales, Etiquetas o instrucciones Procesamiento, Nombre, función y valor. "/>
    <s v="Se vienen realizando ajustes de forma gradual en el portal web. En la vigencia 2020 se ajustaron la parte gráfica como se evidencia en el informe entregado el año pasado en el plan de mejoramiento del FURAG."/>
    <s v="Implementar los criterios de accesibilidad que aún no se han desarrollado en la página web. Sugerencia significativa, Características sensoriales, Etiquetas o instrucciones Procesamiento, Nombre, función y valor. _x000a__x000a_Las acciones que se llevarán a cabo son:_x000a_1._x0009_Los videos que publicará la ANCP-CCE cumplirán con el lenguaje de señas._x000a_2._x0009_Realizar cambios pendientes en código, textos e imágenes y ajustes en los estilos de la página._x000a_3._x0009_Videos con subtitulación y lenguaje de señas (Atención ciudadana, Quienes somos, SECOP, TVEC)"/>
    <x v="4"/>
    <s v="Reporte de cumplimiento criterios de accesibilidad pág WEB"/>
    <n v="1"/>
    <d v="2021-08-01T00:00:00"/>
    <x v="3"/>
    <d v="2021-12-01T00:00:00"/>
    <x v="0"/>
    <m/>
    <n v="0"/>
    <n v="0.6"/>
    <n v="0.6"/>
    <n v="1"/>
    <n v="1"/>
    <s v="Noviembre. Actividad Finalizada, se adjunta de evidencia documento con cumplimiento de directrices de accesibilidad"/>
    <n v="1"/>
    <s v="En el documento se aprecia una tabla que clasifica la accesibilidad en la WEB del portal de la ANCPCCE.  Respecto al cumplimiento de las condiciones de accesibilidad se observa que alcanzan el 82% con incremento del 10% respecto a la vigencia anterior. Con esto, se puede concluir continuidad y aseguramiento del cumplimiento de los mismos, y determinar el cierre efectivo la acción, no obstante, será obligación continuar con estos análisis en cada vigencia."/>
    <d v="2021-11-01T00:00:00"/>
    <s v="Cerrada Efectiva"/>
  </r>
  <r>
    <x v="1"/>
    <x v="3"/>
    <x v="5"/>
    <s v="Mejora"/>
    <s v="FURAG"/>
    <x v="0"/>
    <s v="FUR13"/>
    <s v="Preg 115"/>
    <s v="Con respecto a los  criterios de usabilidad del sitio Web, se observó que no existe una funcionalidad que permita indicar al usuario cuando este ha visitado contenidos de la página (Vínculos visitados), por tal razón se hace necesario evaluar este criterio en la portal y determinar la viabilidad para su implementación."/>
    <s v="Se vienen realizando ajustes de forma gradual en el portal web. En la vigencia 2020 se ajustaron la parte gráfica como se evidencia en el informe entregado el año pasado en el plan de mejoramiento del FURAG."/>
    <s v="Implementar el criterio de usabilidad en la web &quot;vínculos visitados&quot; que indica al usuario cuando ha visitado contenidos de la página_x000a_Las acciones que se llevarán a cabo son:_x000a__x000a_1._x0009_La funcionalidad se implementará con fecha máxima al 30 de noviembre del 2021."/>
    <x v="4"/>
    <s v="Soporte de funcionalidad disponible en la web"/>
    <n v="1"/>
    <d v="2021-08-01T00:00:00"/>
    <x v="3"/>
    <d v="2021-12-01T00:00:00"/>
    <x v="0"/>
    <m/>
    <n v="0"/>
    <n v="0"/>
    <n v="0"/>
    <n v="1"/>
    <n v="1"/>
    <s v="Noviembre. Actividad Finalizada, se remite imagen de Google Analytics y reporte de enero a noviembre"/>
    <n v="1"/>
    <s v="Se visualiza los reportes de visualización y uso de la página  Web "/>
    <d v="2021-11-01T00:00:00"/>
    <s v="Cerrada Efectiva"/>
  </r>
  <r>
    <x v="1"/>
    <x v="3"/>
    <x v="5"/>
    <s v="Mejora"/>
    <s v="FURAG"/>
    <x v="0"/>
    <s v="FUR14"/>
    <s v="Preg 130"/>
    <s v="La Agencia definió la estrategia para el uso y apropiación de las tecnologías de la información y la implementó en los proyectos de TI integrada con estrategias de gestión del cambio, divulgación y comunicación de los proyectos de TI, caracterizando los grupos de interés internos y externos, y ejecutado un plan de formación dirigido a servidores públicos para el desarrollo de competencias requeridas en TI. No obstante, es necesario monitorear y hacer seguimiento al efectivo uso y apropiación de estas tecnologías a través de indicadores, para que con base en los resultados de su medición se desarrollen acciones de mejoramiento continuo."/>
    <s v="Durante la vigencia 2020 se realizó la creación y documentación de la estrategia de uso y apropiación la cual fue presentada al área del planeación dentro la ejecución del Plan de Mejoramiento FURAG para esa vigencia."/>
    <s v="Implementación de estrategia de uso y apropiación"/>
    <x v="5"/>
    <s v="Resultados de los indicadores de uso y apropiación de  las Tecnologías de la Información  y acciones de mejora si aplica"/>
    <n v="1"/>
    <d v="2021-08-01T00:00:00"/>
    <x v="3"/>
    <d v="2021-12-01T00:00:00"/>
    <x v="0"/>
    <m/>
    <n v="0"/>
    <n v="0.6"/>
    <n v="0.6"/>
    <n v="1"/>
    <n v="1"/>
    <s v="Noviembre. Actividad finalizada, se comparte indicadores y presentación con acciones de mejora"/>
    <n v="1"/>
    <s v="Se observan la adopción y medición del indicador, y los resultados de la encuesta realizada de las herramientas que se usan en la entidad, y el conocimiento de los colaboradores ANCPCCE "/>
    <d v="2021-11-01T00:00:00"/>
    <s v="Cerrada Efectiva"/>
  </r>
  <r>
    <x v="1"/>
    <x v="3"/>
    <x v="5"/>
    <s v="Mejora"/>
    <s v="FURAG"/>
    <x v="0"/>
    <s v="FUR15"/>
    <s v="Preg 136"/>
    <s v="La Agencia ha desarrollado progresivamente las etapas de gestión de riesgos de seguridad de la información, sin embargo,  se encuentra en el proceso de implementación del plan de tratamiento de riesgos el cual es necesario para prevenir y mitigar el efecto de estos riesgos en el desarrollo de las operaciones de la entidad."/>
    <s v="Durante la vigencia 2020 se realizó el procesos de levantamiento de activos de información de la Entidad, posterior a esta actividad se realizó el levantamiento de riesgos de seguridad digital"/>
    <s v="Aprobación de la matriz de riesgos de seguridad de la información y el plan de tratamientos de los riesgos en el Comité de Control Interno"/>
    <x v="6"/>
    <s v="Matriz de Riesgos de Seguridad y plan de tratamientos"/>
    <n v="1"/>
    <d v="2021-07-15T00:00:00"/>
    <x v="4"/>
    <d v="2021-12-01T00:00:00"/>
    <x v="0"/>
    <m/>
    <n v="1"/>
    <n v="1"/>
    <n v="1"/>
    <n v="1"/>
    <n v="1"/>
    <s v="Agosto. La aprobación de los riesgos de Seguridad Digital se realizó en el Comité de Control Interno del 22 de julio de 2021. Como evidencia se adjunta la matriz de riesgos"/>
    <n v="1"/>
    <s v="Se observa que la Gestión de Riesgos de Seguridad de la Información se concluyó y se presentó al CICCI conforme lo establece la normatividad, de manera general se presentaron los Activos de Información clasificados con base en la Guía 5 del MSPI prevista por MinTic, los factores internos y externos que rodean la seguridad de la información y los riesgos de seguridad cumpliendo las etapas de identificación, valoración y control definidos para la gestión de riesgos. Con base en lo anterior, la actividad cumplió su propósito y se puede cerrar, no obstante, la gestión de riesgos de seguridad es un proceso permanente que debe continuar en el tiempo bajo el gobierno de la Subdirección de IDT, proceso que debe asegurar la etapa de monitoreo para la gestión de los riesgos identificados y los eventos probables, así como, su continua actualización."/>
    <d v="2021-08-01T00:00:00"/>
    <s v="Cerrada Efectiva"/>
  </r>
  <r>
    <x v="1"/>
    <x v="3"/>
    <x v="5"/>
    <s v="Mejora"/>
    <s v="FURAG"/>
    <x v="0"/>
    <s v="FUR16"/>
    <s v="Preg 137"/>
    <s v="La Agencia cuenta con el plan de implementación del MSPI aprobado, no obstante, se hace necesario su implementación y actualización constante a través de un proceso de mejora continua, garantizando la seguridad  y privacidad de la información administrada por la entidad. "/>
    <s v="El MSPI es un  modelo que comprende la operación de 5 fases para su implementación, durante la vigencia 2020 se trabajó en el desarrollo de sus dos primeras fase Diagnostico y Planeación, donde de realizo la creación de los documentos asociados a estas fases y los cuales fueron aprobados en el CIGD del  22 de diciembre de 2020."/>
    <s v="Desarrollo Fase 3 del modelo &quot;Implementación&quot;"/>
    <x v="6"/>
    <s v="Documento Plan Operativo de MSPI"/>
    <n v="1"/>
    <d v="2021-07-01T00:00:00"/>
    <x v="3"/>
    <d v="2021-12-01T00:00:00"/>
    <x v="0"/>
    <m/>
    <n v="0"/>
    <n v="0.6"/>
    <n v="0.6"/>
    <n v="1"/>
    <n v="1"/>
    <s v="Noviembre. Actividad finalizada, se entrega documento presentado y aprobado en CIGD"/>
    <n v="1"/>
    <s v="Se observa el Plan de Seguridad y Privacidad de la Información actualizado y aprobado por el CIGD lo cual garantiza que dicho plan fue objeto de revisión y actualización conforme a las necesidades de seguridad de la Agencia"/>
    <d v="2021-11-01T00:00:00"/>
    <s v="Cerrada Efectiva"/>
  </r>
  <r>
    <x v="1"/>
    <x v="3"/>
    <x v="5"/>
    <s v="Mejora"/>
    <s v="FURAG"/>
    <x v="0"/>
    <s v="FUR17"/>
    <s v="Preg 138"/>
    <s v="La Agencia dentro del MSPI tiene definidos y aprobados los indicadores del modelo de seguridad y privacidad de información (MSPI) . Estos indicadores deben  cumplir su función de medición del modelo y permitir realizar seguimientos periódicos, identificar desviaciones, promover la mejora continua y facilitar la toma de decisiones basada en datos. "/>
    <s v="El MSPI es un  modelo que comprende la operación de 5 fases para su implementación, durante la vigencia 2020 se trabajó en el desarrollo de sus dos primeras fase Diagnostico y Planeación, donde de realizo la creación de los documentos asociados a estas fases y los cuales fueron aprobados en el CIGD del  22 de diciembre de 2020."/>
    <s v="Medir los indicadores establecidos en el MSPI y reportar su medición a través del RAE"/>
    <x v="6"/>
    <s v="Resultados de los indicadores de MSPI "/>
    <n v="1"/>
    <d v="2021-07-01T00:00:00"/>
    <x v="2"/>
    <d v="2021-12-01T00:00:00"/>
    <x v="0"/>
    <m/>
    <n v="0"/>
    <n v="0.7"/>
    <n v="0.7"/>
    <n v="0.8"/>
    <n v="1"/>
    <s v="Diciembre. En el marco de  implementación del MSPI en el proceso GTI  se incluyó un indicador que controla los incidentes. Se adjunta como evidencia la ficha de indicadores que contiene la medición de todo el año 2021 Adicionalmente, dentro del plan de acción institucional se encontraba el ID7 que definía la implementación del MSPI. El seguimiento de esta actividad se realzó de manera trimestral en el RAE, como soporte se entrega el plan de trabajo reportado por Q durante la vigencia 2021."/>
    <n v="1"/>
    <s v="Se presenta  la ficha técnica de indicador diligenciada por el proceso de gestión de tecnologías de la información  con los resultados obtenidos del indicador de &quot;Incidentes de seguridad&quot;. Esta ficha refleja una meta propuesta  de 90% , la cual fue superada con un resultado de 100%  tanto para el primer como segundo semestre del año 2021. Adicionalmente se presentan los seguimientos y cumplimientos de la implementación del MSPI por trimestre dentro del seguimiento al Plan de acción 2021."/>
    <d v="2021-12-01T00:00:00"/>
    <s v="Cerrada Efectiva"/>
  </r>
  <r>
    <x v="1"/>
    <x v="4"/>
    <x v="6"/>
    <s v="Mejora"/>
    <s v="FURAG"/>
    <x v="0"/>
    <s v="FUR18"/>
    <s v="Preg 143"/>
    <s v="Con respecto al uso de datos abiertos por parte de diferentes usuarios y con base en los indicadores definidos por la Agencia  se identificó el uso o consulta de 95064 usuarios durante la vigencia 2020, sin embargo, no existe alguna medición que permita conocer el grado de satisfacción de los usuarios en el uso de los datos y de esta forma desarrollar acciones para mejorar la conformidad de la información en caso de que esta la requiera. "/>
    <s v="A partir de la creación de la Subdirección de Estudios de Mercado y Abastecimiento Estratégico  se empezó a fortalecer el uso de Datos Abiertos, en aras de mitigar las solicitudes realizadas de información que reposa en la misma."/>
    <s v="Realizar una encuesta de satisfacción sobre los conjuntos de datos abiertos en los espacios  de formación y/o  en la web."/>
    <x v="7"/>
    <s v="Indicador de satisfacción y plan de mejora frente al uso de datos abiertos"/>
    <n v="1"/>
    <d v="2021-07-01T00:00:00"/>
    <x v="0"/>
    <d v="2021-12-01T00:00:00"/>
    <x v="0"/>
    <m/>
    <n v="0"/>
    <n v="0"/>
    <n v="1"/>
    <n v="1"/>
    <n v="1"/>
    <s v="Octubre. El equipo de analítica de la subdirección de Estudios de Mercado y Abastecimiento Estratégico – (EMAE). Presenta encuesta y análisis de satisfacción y caracterización – Datos Abiertos de la Contratación Pública"/>
    <n v="1"/>
    <s v="Se observa la medición de percepción del uso de datos abiertos  a través de la aplicación de encuestas  que evalúan diferentes factores y permiten determinar la línea base de una medición continua de satisfacción de los usuarios de los datos abiertos, en ese sentido la medición se realiza y se establecen las condiciones para formalizar el indicador en el proceso de Abastecimiento Estratégico, por otra parte y teniendo en cuenta que la aplicación de encuestas integra un detalle de análisis más extendido, sus resultados se encuentran como fuente del plan de mejoramiento del proceso que se integra con el Plan de Acción Institucional de las siguientes vigencias. Es decir se configura un proceso de continuidad en el tiempo que asegura el cumplimiento de lo requerido en el desempeño del MIPG."/>
    <d v="2021-10-01T00:00:00"/>
    <s v="Cerrada Efectiva"/>
  </r>
  <r>
    <x v="1"/>
    <x v="4"/>
    <x v="6"/>
    <s v="Mejora"/>
    <s v="FURAG"/>
    <x v="0"/>
    <s v="FUR19"/>
    <s v="Preg 155"/>
    <s v="En la vigencia 2020 no se observó la implementación o uso de herramientas tecnológicas de machine learning  (aprendizaje automático), que permitieran  explotar la información construida a partir de la inteligencia artificial y promover  la experimentación, la producción, las  decisiones estratégicas dentro de un proceso de planeación en materia de machine learning."/>
    <s v="De acuerdo con la conformación de los equipos y la consolidación al interior de la dependencia se vienen orientando esfuerzos para la implementación de metodologías y análisis de datos"/>
    <s v="Implementar herramientas de machine learning  (aprendizaje automático)"/>
    <x v="8"/>
    <s v="Documento que incorpore metodologías  de uso de herramientas de machine learning, para el análisis de los datos."/>
    <n v="1"/>
    <d v="2021-07-01T00:00:00"/>
    <x v="3"/>
    <d v="2021-12-01T00:00:00"/>
    <x v="0"/>
    <m/>
    <n v="0"/>
    <n v="0"/>
    <n v="0"/>
    <n v="1"/>
    <n v="1"/>
    <s v="Noviembre. Se reporta documento denominado MINERÍA DE TEXTO Y ANÁLISIS PREDICTIVO APLICACIONES DE MACHINE LEARNING EN EL SECTOR DE OBRA PÚBLICA y Forecast SECOP II DESPLIEGUE SECOP II 2022."/>
    <n v="1"/>
    <s v="Se observa documento con la determinación de desarrollar aplicaciones de maching learning para temas específicos de interés de la Agencia."/>
    <d v="2021-11-01T00:00:00"/>
    <s v="Cerrada Efectiva"/>
  </r>
  <r>
    <x v="1"/>
    <x v="3"/>
    <x v="5"/>
    <s v="Mejora"/>
    <s v="FURAG"/>
    <x v="0"/>
    <s v="FUR20"/>
    <s v="Preg 156"/>
    <s v="La  Agencia se encuentra en una etapa  de nivel asistido en el desarrollo de inteligencia artificial, el cual se encuentra disponible en el Portal Web con el Agente virtual JOTA, sin embargo, en sintonía con la transformación digital se hace necesario desarrollar las capacidades de la inteligencia artificial en etapas avanzadas como inteligencia aumentada y/o inteligencia autónoma, de tal manera que permita incrementar las competencias digitales y automáticas de la entidad en el desarrollo de sus actividades al servicio de los grupos de interés."/>
    <s v="Alta demanda de solicitudes de gestión de accesos en la Plataforma SECOP II en la mesa de servicio de la ANCP-CCE"/>
    <s v="Fortalecimiento de los servicios de atención a través de un ChatBot (Inteligencia Artificial) que permita la autogestión de algunas acciones en la Plataforma SECOP II"/>
    <x v="9"/>
    <s v="ChatBot para autogestión de usuarios y contraseñas en la plataforma SECOP II"/>
    <n v="1"/>
    <d v="2021-07-01T00:00:00"/>
    <x v="3"/>
    <d v="2021-12-01T00:00:00"/>
    <x v="0"/>
    <m/>
    <n v="0"/>
    <n v="0.25"/>
    <n v="0.25"/>
    <n v="0.7"/>
    <n v="1"/>
    <s v="Diciembre. Se implemento el CHATBOT que se encuentra disponible en la página WEB de la Agencia. https://bs-cce-secobot-prd.azurewebsites.net/_x000a__x000a_Se dio cumplimiento a lo definido en la actividad desplegando la fase de Gestión de Accesos el cual contiene las siguientes opciones:_x000a__x000a_Recuperación de usuario_x000a_Recuperación de contraseña_x000a_Consulta de usuario_x000a_Desbloqueo de usuario_x000a__x000a_Se entrega archivo con plan de trabajo Fase 1"/>
    <n v="1"/>
    <s v="Se observa plan de trabajo 1ra fase y URL de SECOBOT"/>
    <d v="2021-12-01T00:00:00"/>
    <s v="Cerrada Efectiva"/>
  </r>
  <r>
    <x v="1"/>
    <x v="3"/>
    <x v="5"/>
    <s v="Mejora"/>
    <s v="FURAG"/>
    <x v="0"/>
    <s v="FUR21"/>
    <s v="Preg 157"/>
    <s v=" "/>
    <s v="El Plan Estratégico de Tecnologías de la Información – PETI se actualizo de acuerdo a la G.ES.06 Guía para la construcción del PETI, y se aprobó en CIGD del 23 de diciembre de 2020"/>
    <s v="Control y Seguimiento de las iniciativas del PETI"/>
    <x v="8"/>
    <s v="Tablero de seguimiento PETI"/>
    <n v="1"/>
    <d v="2021-07-01T00:00:00"/>
    <x v="2"/>
    <d v="2021-12-01T00:00:00"/>
    <x v="0"/>
    <m/>
    <n v="0"/>
    <n v="0.7"/>
    <n v="0.7"/>
    <n v="0.75"/>
    <n v="1"/>
    <s v="Diciembre. Se entrega tablero de seguimiento PËTI"/>
    <n v="1"/>
    <s v="Se observa un documento Excel con cuatro hojas nombradas de la siguiente manera &quot;gobierno de datos&quot;, &quot; gestor documental&quot;, &quot;E- Learning &quot;, &quot;Rediseño Jota&quot;. Estas corresponden a las iniciativas transformacionales referidas en el PETI vigencia 2021 que son contraladas en la subdirección de IDT"/>
    <d v="2021-12-01T00:00:00"/>
    <s v="Cerrada Efectiva"/>
  </r>
  <r>
    <x v="1"/>
    <x v="3"/>
    <x v="5"/>
    <s v="Mejora"/>
    <s v="FURAG"/>
    <x v="0"/>
    <s v="FUR22"/>
    <m/>
    <s v="Los conjuntos de datos de la Agencia cuentan con procesos de validación, limpieza, aseguramiento y control de calidad, estos se encuentran documentados, implementados y automatizados, permitiendo que se garantice la disponibilidad, usabilidad, confiabilidad, relevancia y presentación de los conjuntos de datos de la entidad. Sin embargo, no existe precisión en el aprovechamiento de estos datos por parte de actores interesados (otras entidades públicas, academia, sector privado) de forma directa y oportuna."/>
    <m/>
    <s v="Verificar el aprovechamiento de los conjuntos de datos de la Agencia por parte de los grupos de interés"/>
    <x v="10"/>
    <s v="Inventario de uso y aprovechamiento de los conjuntos de datos de la Agencia por parte de los grupos de interés"/>
    <n v="1"/>
    <d v="2021-08-01T00:00:00"/>
    <x v="2"/>
    <d v="2021-12-01T00:00:00"/>
    <x v="0"/>
    <m/>
    <n v="0"/>
    <n v="0"/>
    <n v="0"/>
    <n v="0.75"/>
    <n v="1"/>
    <s v="Diciembre. se remite documento con análisis de aprovechamiento de los datos y estructura de datos de SECOP"/>
    <n v="1"/>
    <s v="Se observa un informe de estructuración de datos del SECOP , este presenta la introducción, alcance y objetivos, metodología y desarrollo, análisis, evaluación y difusión, las conclusiones y recomendaciones. _x000a__x000a_Este documento tiene como objetivo buscar  aspectos por mejorar y formular soluciones para facilitar el análisis  de  los  datos y  el  uso  de  las  bases  de  datos."/>
    <d v="2021-12-01T00:00:00"/>
    <s v="Cerrada Efectiva"/>
  </r>
  <r>
    <x v="1"/>
    <x v="3"/>
    <x v="5"/>
    <s v="Mejora"/>
    <s v="FURAG"/>
    <x v="0"/>
    <s v="FUR23"/>
    <s v="Preg 165"/>
    <s v="Respecto a la aplicación de técnicas de anonimización que preserven la privacidad de los datos en el contexto de la explotación de datos y Big Data, se identificó que la Agencia en el manejo de algunos datos aplica técnicas de manera manual y estandarizada que buscan garantizar la privacidad de datos personales, no obstante, en necesario que la Agencia garantice la privacidad de todos sus conjuntos de datos personales de manera automatizada y controlada, esto a lo largo del ciclo de vida de los datos."/>
    <s v="Durante la vigencia 2020 se contaba con el Protocolo de anonimización, no obstante, este no se encontraba actualizado y estandarizado"/>
    <s v="Ajustar el Protocolo existente de anonimización y realizar su respectiva estandarización"/>
    <x v="11"/>
    <s v="Protocolo de anonimización estandarizado"/>
    <n v="1"/>
    <d v="2021-08-01T00:00:00"/>
    <x v="3"/>
    <d v="2021-12-01T00:00:00"/>
    <x v="0"/>
    <m/>
    <n v="0"/>
    <n v="0.25"/>
    <n v="0.25"/>
    <n v="1"/>
    <n v="1"/>
    <s v="Noviembre. Actividad finalizada, se envía documento de impersonalización"/>
    <n v="1"/>
    <s v="Se observa el protocolo de impersonalización y las condiciones sobre la información que publica la Agencia, respecto a la documentación se requiere mayor nivel de formalización, estandarización y sensibilización, sin embargo, frente al propósito de tener los elementos de anonimización se contemplan en el documento previsto por la subdirección de IDT."/>
    <d v="2021-11-01T00:00:00"/>
    <s v="Cerrada Efectiva"/>
  </r>
  <r>
    <x v="1"/>
    <x v="3"/>
    <x v="5"/>
    <s v="Mejora"/>
    <s v="FURAG"/>
    <x v="0"/>
    <s v="FUR24"/>
    <s v="Preg 166"/>
    <s v="Se observa que la Agencia aún no ha desarrollado e implementado métricas para medir la calidad de datos que permita de manera periódica desde la Alta Gerencia monitorear la información y garantizar el aprovechamiento eficiente de la información en conjunto con los actores interesados (otras entidades públicas, academia, sector privado y ciudadanos)"/>
    <m/>
    <s v="Desarrollar indicadores que midan la calidad de los datos de la Agencia y el aprovechamiento eficiente de la información de los grupos de interés"/>
    <x v="10"/>
    <s v="Resultados indicadores de medición de calidad de datos y aprovechamiento de información de los grupos de interés"/>
    <n v="1"/>
    <d v="2021-08-01T00:00:00"/>
    <x v="2"/>
    <d v="2021-12-01T00:00:00"/>
    <x v="1"/>
    <m/>
    <n v="0"/>
    <n v="0"/>
    <n v="0"/>
    <n v="0.6"/>
    <n v="0.8"/>
    <s v="Diciembre. De acuerdo a la actualización que se realizó al proceso de GTI donde se incluyó el subproceso de arquitectura de información y datos , se planteó un indicador de completitud de datos el cual empezara a medirse a partir del 2022. Se anexa ficha con el indicador planteado._x000a__x000a_Por otra parte se anexan los análisis a las estructuras de datos desarrolladas por EMAE"/>
    <n v="0.8"/>
    <s v="Se presenta la ficha técnica del indicador de &quot;Completitud de la información generada en los conjuntos de datos abiertos de la ANCP-CCE&quot; para desarrollar mediciones en 2022, así mismo, se presentan el análisis de la estructura de los conjuntos  de Datos de la Agencia y las recomendaciones para mejorar la información, consulta y aprovechamiento. No obstante, se debe analizar al interior de los procesos involucrados la pertinencia de desarrollar métricas para medir la calidad de estos datos como complemento al indicador de IDT."/>
    <m/>
    <s v="Abierta"/>
  </r>
  <r>
    <x v="1"/>
    <x v="3"/>
    <x v="5"/>
    <s v="Mejora"/>
    <s v="FURAG"/>
    <x v="0"/>
    <s v="FUR25"/>
    <s v="Preg 167"/>
    <s v="Respecto a la anonimización y protección de datos personales en los procesos de la Agencia, se identificó que para la vigencia 2020 la entidad no publica información que se considere reservada y que esta refiere puntualmente información de contacto de usuarios, proveedores y funcionarios de entidades, no obstante y para propósitos de protección ha desarrollado y documentado un protocolo basado en funciones de generación de valores aleatorios que puede implementarse para anonimización de números de documento de identidad, direcciones, teléfonos y correos electrónicos, Con lo anterior se requiere formalizar e implementar un protocolo estandarizado para la anonimización y protección de datos personales aprobado por la Alta Dirección que facilite el trabajo colaborativo para la explotación de datos con los grupos de valor según corresponda. "/>
    <s v="Durante la vigencia 2020 se contaba con el Protocolo de anonimización, no obstante, este no se encontraba actualizado y estandarizado"/>
    <s v="Ajustar el Protocolo existente de anonimización y realizar su respectiva estandarización"/>
    <x v="11"/>
    <s v="Protocolo de anonimización estandarizado"/>
    <n v="1"/>
    <d v="2021-08-01T00:00:00"/>
    <x v="3"/>
    <d v="2021-12-01T00:00:00"/>
    <x v="0"/>
    <m/>
    <n v="0"/>
    <n v="0.25"/>
    <n v="0.25"/>
    <n v="1"/>
    <n v="1"/>
    <s v="Noviembre. Actividad finalizada, se envía documento de impersonalización"/>
    <n v="1"/>
    <s v="Se observa el protocolo de impersonalización y las condiciones sobre la información que publica la Agencia, respecto a la documentación se requiere mayor nivel de formalización, estandarización y sensibilización, sin embargo, frente al propósito de tener los elementos de anonimización se contemplan en el documento previsto por la subdirección de IDT."/>
    <d v="2021-11-01T00:00:00"/>
    <s v="Cerrada Efectiva"/>
  </r>
  <r>
    <x v="1"/>
    <x v="3"/>
    <x v="5"/>
    <s v="Mejora"/>
    <s v="FURAG"/>
    <x v="0"/>
    <s v="FUR26"/>
    <s v="Preg 168"/>
    <s v="La Agencia identificó la necesidad de una política de gobernanza de datos, la cual está en proceso de formulación. Por lo anterior, se resalta que después de definir la  política de gobernanza de datos, está deberá implementarse y al mismo tiempo cumplir con los requerimientos de privacidad, estándares de calidad, archivo, preservación y reutilización de datos, lo que implica un monitoreo periódico para identificar avances y oportunidades de mejora. "/>
    <s v="No se cuenta con el recurso suficiente para implementar la estructura requerida para un ac correcta política de Gobierno de datos, sin embargo se prioriza para desarrollarla durante la actual vigencia"/>
    <s v="Desarrollar, documentar y aprobar la política de gobernanza de datos, así como, su seguimiento y monitoreo."/>
    <x v="11"/>
    <s v="Política de gobernanza de datos aprobada"/>
    <n v="1"/>
    <d v="2021-08-01T00:00:00"/>
    <x v="3"/>
    <d v="2021-12-01T00:00:00"/>
    <x v="1"/>
    <m/>
    <n v="0"/>
    <n v="0"/>
    <n v="0"/>
    <n v="0.6"/>
    <n v="0.6"/>
    <s v="Diciembre. Se presentan documentos de dimensionamiento y alcance para el gobierno de datos el cual se implementará en la vigencia 2022._x000a__x000a_Estructuración general del alcance por fases (Sep0820_GESTION_DATOS_V1.0)_x000a_WGS – Estructura General de Trabajo (Sep1520_WBS_General)_x000a_Hitos principales (Sep2220_Proyecto_GD_Brief_Hitos_V1.0)"/>
    <n v="0.6"/>
    <s v="El gobierno de datos de la Agencia se está desarrollando en la subdirección de IDT donde se están definiendo los componentes necesarios para su implementación, así las cosas, la actividad no se cierra en 2021 y se le da continuidad en 2022"/>
    <m/>
    <s v="Abierta"/>
  </r>
  <r>
    <x v="1"/>
    <x v="3"/>
    <x v="5"/>
    <s v="Mejora"/>
    <s v="FURAG"/>
    <x v="0"/>
    <s v="FUR27"/>
    <s v="Preg 171"/>
    <s v="La Agencia ha identificado los factores externos e internos (contexto) que puedan afectar la seguridad de su información, no obstante, se debe garantizar que los factores identificados y aprobados que se utilizan para la identificación y valoración de riesgos de seguridad de la información se actualizan de acuerdo con los cambios en el contexto de la entidad."/>
    <s v="Durante la vigencia 2020 se realizó el procesos de levantamiento de activos de información de la Entidad, posterior a esta actividad se realizó el levantamiento de riesgos de seguridad digital en la cual se encuentran identificados los factores internos y externos."/>
    <s v="Aprobación de la matriz de riesgos de seguridad la cual contiene los factores internos y externos de seguridad identificados para la agencia"/>
    <x v="6"/>
    <s v="Matriz de Riesgos de Seguridad"/>
    <n v="1"/>
    <d v="2021-06-01T00:00:00"/>
    <x v="4"/>
    <d v="2021-12-01T00:00:00"/>
    <x v="0"/>
    <m/>
    <n v="1"/>
    <n v="1"/>
    <n v="1"/>
    <n v="1"/>
    <n v="1"/>
    <s v="Agosto. En la sesión del Comité de Control Interno del 22 de julio de 2021 también se presentó la identificación de los factores internos y externo. Como evidencia se adjunta matriz de riesgos y presentación realizada en el Comité"/>
    <n v="1"/>
    <s v="Se observa que la Gestión de Riesgos de Seguridad de la Información se concluyó y se presentó al CICCI conforme lo establece la normatividad, de manera general se presentaron los Activos de Información clasificados con base en la Guía 5 del MSPI prevista por MinTic, los factores internos y externos que rodean la seguridad de la información y los riesgos de seguridad cumpliendo las etapas de identificación, valoración y control definidos para la gestión de riesgos. Con base en lo anterior, la actividad cumplió su propósito y se puede cerrar, no obstante, la gestión de riesgos de seguridad es un proceso permanente que debe continuar en el tiempo bajo el gobierno de la Subdirección de IDT, proceso que debe asegurar la etapa de monitoreo para la gestión de los riesgos identificados y los eventos probables, así como, su continua actualización."/>
    <d v="2021-08-01T00:00:00"/>
    <s v="Cerrada Efectiva"/>
  </r>
  <r>
    <x v="1"/>
    <x v="3"/>
    <x v="5"/>
    <s v="Mejora"/>
    <s v="FURAG"/>
    <x v="0"/>
    <s v="FUR28"/>
    <s v="Preg 172 - Preg 173"/>
    <s v="La Agencia cuenta con un Sistema de Gestión de Seguridad de la Información  (SGSI) implementado por medio de un acto administrativo, sin embargo, debe verificarse que cumple con las necesidades de seguridad de la información de la entidad"/>
    <s v="Según lo descrito en el anexo 1 del MSPI de la resolución 500 de 2021, se indica que el MSPI define los lineamientos para formalizar al interior de la entidad un SGSI._x000a__x000a_Dado lo anterior se reitera que el MSPI es un  modelo que comprende la operación de 5 fases para su implementación, durante la vigencia 2020 se trabajó en el desarrollo de sus dos primeras fase Diagnostico y Planeación, donde de realizo la creación de los documentos asociados a estas fases y los cuales fueron aprobados en el CIGD del  22 de diciembre de 2020."/>
    <s v="Desarrollo Fase 3 del modelo &quot;Implementación&quot;"/>
    <x v="6"/>
    <s v="Evidencias de cada una de las fases implementadas de MSPI."/>
    <n v="1"/>
    <d v="2021-02-01T00:00:00"/>
    <x v="3"/>
    <d v="2021-12-01T00:00:00"/>
    <x v="0"/>
    <m/>
    <n v="0"/>
    <n v="0.75"/>
    <n v="0.75"/>
    <n v="1"/>
    <n v="1"/>
    <s v="Noviembre. Actividad finalizada, se remite plan de trabajo de implementación del MSPI"/>
    <n v="1"/>
    <s v="Se observa plan de trabajo del MSPI desarrollado en la vigencia y evidencias relacionadas con el cumplimiento del Plan"/>
    <d v="2021-11-01T00:00:00"/>
    <s v="Cerrada Efectiva"/>
  </r>
  <r>
    <x v="1"/>
    <x v="3"/>
    <x v="5"/>
    <s v="Mejora"/>
    <s v="FURAG"/>
    <x v="0"/>
    <s v="FUR29"/>
    <s v="Preg 174"/>
    <s v="Los objetivos de la gestión de seguridad de la información y las métricas de medición se han definido y aprobado por la Alta dirección, sin embargo,  su nivel de cumplimiento a través de resultados históricos aún se encuentra en proceso de desarrollo, lo cual dificulta determinar el ciclo de mejora del sistema y su efectividad."/>
    <s v="El MSPI es un  modelo que comprende la operación de 5 fases para su implementación, durante la vigencia 2020 se trabajó en el desarrollo de sus dos primeras fase Diagnostico y Planeación, donde de realizo la creación de los documentos asociados a estas fases y los cuales fueron aprobados en el CIGD del  22 de diciembre de 2020."/>
    <s v="Medir los indicadores establecidos en el MSPI y reportar su medición a través del RAE"/>
    <x v="6"/>
    <s v="Resultados de los indicadores de MSPI "/>
    <n v="1"/>
    <d v="2021-07-01T00:00:00"/>
    <x v="2"/>
    <d v="2021-12-01T00:00:00"/>
    <x v="0"/>
    <m/>
    <n v="0"/>
    <n v="0.7"/>
    <n v="0.7"/>
    <n v="0.8"/>
    <n v="1"/>
    <s v="Diciembre. Dentro del RAE se mide un indicador para control de incidentes de seguridad, en el momento está pendiente la aprobación de un nuevo  indicador por parte del Subdirector que complementaria esta medición. Adicionalmente se entrega el plan de trabajo y resultados de la implementación del MSPI, dentro de la medición se encuentran los componentes del Modelo y su respectivo cumplimiento"/>
    <n v="1"/>
    <s v="Se observa indicador y resultados de medición relacionados con incidentes de seguridad, así mismo, se observa el plan de implementación del MSPI con la medición por componente"/>
    <d v="2021-12-01T00:00:00"/>
    <s v="Cerrada Efectiva"/>
  </r>
  <r>
    <x v="1"/>
    <x v="3"/>
    <x v="5"/>
    <s v="Mejora"/>
    <s v="FURAG"/>
    <x v="0"/>
    <s v="FUR30"/>
    <s v="Preg 178"/>
    <s v="La Agencia realiza de manera esporádica campañas de concientización en temas de seguridad de la información dirigidas a los colaboradores,  no obstante, es preciso adelantar campañas de seguridad específicas para los diferentes roles dentro de la entidad que permitan incrementar capacidades del personal enfocadas en la prevención de los riesgos de seguridad, adicionalmente actualizar y mejorar el proceso."/>
    <s v="El MSPI es un  modelo que comprende la operación de 5 fases para su implementación, durante la vigencia 2020 se trabajó en el desarrollo de sus dos primeras fase Diagnostico y Planeación, donde de realizo la creación de los documentos asociados a estas fases y los cuales fueron aprobados en el CIGD del  22 de diciembre de 2020."/>
    <s v="Ejecutar el Plan de Sensibilización  y Capacitación incluido en el PIC y las campañas de seguridad a través de los Entérate"/>
    <x v="6"/>
    <s v="Soporte de capacitaciones y los Enterates enviados"/>
    <n v="2"/>
    <d v="2021-04-01T00:00:00"/>
    <x v="2"/>
    <d v="2021-12-01T00:00:00"/>
    <x v="0"/>
    <m/>
    <n v="0"/>
    <n v="0.7"/>
    <n v="0.7"/>
    <n v="0.8"/>
    <n v="1"/>
    <s v="Diciembre. Se entrega evidencia de las capacitaciones ejecutadas y de los enterates enviados"/>
    <n v="1"/>
    <s v="Se presentan evidencias  de 4 enterates  y un documento de word  con 4 de links de capacitaciones  que corresponden a temas de seguridad y privacidad de datos  de la información de la ANCPCCE. "/>
    <d v="2021-12-01T00:00:00"/>
    <s v="Cerrada Efectiva"/>
  </r>
  <r>
    <x v="1"/>
    <x v="3"/>
    <x v="5"/>
    <s v="Mejora"/>
    <s v="FURAG"/>
    <x v="0"/>
    <s v="FUR31"/>
    <s v="Preg 179"/>
    <s v="La Alta dirección de la Agencia realiza la revisiones esporádicas del Sistema de Gestión de Seguridad de la Información (SGSI), razón por la cual se considera necesario formalizar  la frecuencia de las revisiones y llevar un seguimiento permanente acorde a las condiciones de seguridad de la Agencia y sus necesidades. "/>
    <s v="El MSPI es un  modelo que comprende la operación de 5 fases para su implementación, durante la vigencia 2020 se trabajó en el desarrollo de sus dos primeras fase Diagnostico y Planeación, donde de realizo la creación de los documentos asociados a estas fases y los cuales fueron aprobados en el CIGD del  22 de diciembre de 2020."/>
    <s v="Soportes de las presentación de avances en el CIGD y en CICI"/>
    <x v="8"/>
    <s v="Actas de los CIGD y CICI"/>
    <n v="2"/>
    <d v="2021-05-25T00:00:00"/>
    <x v="2"/>
    <d v="2021-12-01T00:00:00"/>
    <x v="0"/>
    <m/>
    <n v="0"/>
    <n v="0.7"/>
    <n v="0.7"/>
    <n v="0.7"/>
    <n v="1"/>
    <s v="Diciembre. Se relacionan actas de las presentaciones realizadas por la SIDT en el CIGD. Falta el acta del comité de diciembre pero la misma se encuentra en elaboración por el equipo de Planeación."/>
    <n v="1"/>
    <s v="Se presentan actas de Comité de Gestión y Desempeño institucional en el cual  IDT ha presentado temas como: _x000a_- .Presentación de avances del 2021 –Q1 al cumplimiento del Plan Estratégico de Tecnologías de Información –Política de Gobierno Digital_x000a_- Presentación de la Política de navegación  de internet_x000a_- Presentación y aprobación de la política de términos y condiciones _x000a_- Presentación y aprobación de la actualización de la política de tratamiento y protección de datos personales_x000a_- Presentación y aprobación Plan Operativo del Modelo de Seguridad y Privacidad de la Información_x000a_- Presentación y aprobación Plan de Sensibilización y Capacitación a ejecutar en la vigencia 2022_x000a_- Actualización del documento del Plan Estratégico de Tecnologías de Información –PETI "/>
    <d v="2021-12-01T00:00:00"/>
    <s v="Cerrada Efectiva"/>
  </r>
  <r>
    <x v="1"/>
    <x v="3"/>
    <x v="5"/>
    <s v="Mejora"/>
    <s v="FURAG"/>
    <x v="0"/>
    <s v="FUR32"/>
    <s v="Preg 181"/>
    <s v="Con respecto a la clasificación y etiquetado de la información se observó que la Agencia clasifica la información conforme a la normatividad vigente. En cuanto al etiquetado no se observó que la información cumpla con esta condición, con lo cual se hace necesario adelantar los procesos tendientes a subsanar este requerimiento."/>
    <s v="Durante la fase 3 de Implementación del MSPI que inicio esta vigencia se contempla la revisión del proceso de etiquetado de los activos de información."/>
    <s v="Evaluar la aplicación de etiquetado de información con el grupo de Gestión Documental"/>
    <x v="6"/>
    <s v="Evaluación proceso de etiquetado de información"/>
    <n v="2"/>
    <d v="2021-08-01T00:00:00"/>
    <x v="3"/>
    <d v="2021-12-01T00:00:00"/>
    <x v="0"/>
    <m/>
    <n v="0"/>
    <n v="0"/>
    <n v="0"/>
    <n v="1"/>
    <n v="1"/>
    <s v="Noviembre. Se remite el documento de activos de información el cual contiene el índice de información clasificada y reservada"/>
    <n v="1"/>
    <s v="Se observa el archivo de activos de información de la Agencia en el cual se encuentra la clasificación por activo"/>
    <d v="2021-11-01T00:00:00"/>
    <s v="Cerrada Efectiva"/>
  </r>
  <r>
    <x v="1"/>
    <x v="3"/>
    <x v="5"/>
    <s v="Mejora"/>
    <s v="FURAG"/>
    <x v="0"/>
    <s v="FUR33"/>
    <s v="Preg 182"/>
    <s v="Si bien la entidad desarrollo ejercicios de simulación y ataques cibernéticos en la vigencia, se considera necesario en el marco de desarrollo e implementación del MSPI de la vigencia 2021 realizar ejercicios de simulación y ataques cibernéticos que permitan a la Agencia desarrollar los mecanismos de prevención y mitigación acordes a los efectos posibles en tales situaciones. "/>
    <s v="Durante la vigencia 2020 se realizó un ejercicio de Ethycal Hacking con las entidades que conforman el centro cibernético del Estado, no obstante, este año se realizara el ejercicio de manera interna "/>
    <s v="Realizar la simulación de un ataque cibernético enfocado en la denegación de servicios"/>
    <x v="12"/>
    <s v="Soporte de la simulación de ataque cibernético"/>
    <n v="1"/>
    <d v="2021-09-01T00:00:00"/>
    <x v="1"/>
    <d v="2021-12-01T00:00:00"/>
    <x v="0"/>
    <m/>
    <n v="0"/>
    <n v="1"/>
    <n v="1"/>
    <n v="1"/>
    <n v="1"/>
    <s v="Septiembre. Se realizó simulación como soporte se relaciona en el reporte del RAE de septiembre en TEAMS video e informe"/>
    <n v="1"/>
    <s v="Se observa evidencia relacionada con la simulación de un evento de ataque a la seguridad de uno de los activos de información de la Agencia. Conforme al plan es adecuada, sin embargo, se debe continuar con el desarrollo de protecciones de seguridad a los activos de información de la Agencia."/>
    <d v="2021-09-01T00:00:00"/>
    <s v="Cerrada Efectiva"/>
  </r>
  <r>
    <x v="1"/>
    <x v="3"/>
    <x v="5"/>
    <s v="Mejora"/>
    <s v="FURAG"/>
    <x v="0"/>
    <s v="FUR34"/>
    <s v="Preg 184"/>
    <s v="En cuanto a la caracterización de los riesgos cibernéticos dentro del proceso de GTI  se observó que en la vigencia 2020 la Agencia no desarrolló esta actividad, en consecuencia no le permitió identificar de manera específica los supuestos (configura el adversario y su entorno), objetivos (establece las motivaciones del adversario), capacidades (identifica el nivel de daño que pueda causar), impactos (analiza las afectaciones claves que pueda ocasionar) y aprendizajes (revela puntos ciegos en el modelo de seguridad informática), de los riesgos que puedan afectar el normal desarrollo de las operaciones de la Entidad."/>
    <s v="La SIDT se encuentra actualmente en el proceso de aprobación de los Riesgos de Seguridad Digital y en la actualización de los riesgos de gestión de acuerdo a la nueva guía de metodología de gestión de riesgos del DAFP."/>
    <s v="Realizar la inclusión de riesgos de Ciberseguridad en el proceso GTI "/>
    <x v="6"/>
    <s v="Matriz de Riesgos GTI"/>
    <n v="1"/>
    <d v="2021-09-01T00:00:00"/>
    <x v="3"/>
    <d v="2021-12-01T00:00:00"/>
    <x v="1"/>
    <m/>
    <n v="0"/>
    <n v="0.75"/>
    <n v="0.75"/>
    <n v="0.6"/>
    <n v="0.8"/>
    <s v="Diciembre. Se entrega matriz riesgos de GTI con la proyección de los riesgos incluyendo ataques cibernéticos."/>
    <n v="0.8"/>
    <s v="Se observa Matriz de riesgos de GTI en proceso de actualización para 2022 "/>
    <m/>
    <s v="Abierta"/>
  </r>
  <r>
    <x v="1"/>
    <x v="3"/>
    <x v="5"/>
    <s v="Mejora"/>
    <s v="FURAG"/>
    <x v="0"/>
    <s v="FUR35"/>
    <s v="Preg 186"/>
    <s v="Con respecto a la gestión de las vulnerabilidades de los sistemas de información la Agencia las identifica periódicamente incluyendo la valoración de riesgos de vulnerabilidad y el establecimiento de procedimientos formales para la actualización y la colocación de parches en los sistemas de información en el menor tiempo posible, sin embargo, la verificación de la mitigación de las vulnerabilidades y la aplicación de las actualizaciones y parches de seguridad deben surtir procesos de retest que aseguren su debido funcionamiento."/>
    <s v="En la vigencia 2020 se realizaron análisis de vulnerabilidades a las plataformas y un análisis conjunto con las entidades del Centro Cibernético del Estado."/>
    <s v="Ejecutar análisis de vulnerabilidades de las Plataformas"/>
    <x v="6"/>
    <s v="Informes de Vulnerabilidades ejecutados"/>
    <n v="1"/>
    <d v="2021-06-01T00:00:00"/>
    <x v="2"/>
    <d v="2021-12-01T00:00:00"/>
    <x v="0"/>
    <m/>
    <n v="0"/>
    <n v="0.7"/>
    <n v="0.7"/>
    <n v="0.7"/>
    <n v="1"/>
    <s v="Diciembre. Se remite informes de vulnerabilidades realizados:_x000a__x000a_SECOP I_x000a_SECOP II_x000a_Portal web_x000a_App Oportunidades"/>
    <n v="1"/>
    <s v="Se presentan 4 informes de vulnerabilidades de portal web, SECOP I, SECOP II, APP oportunidades de los cuales contienen objetivo, alcance, cumplimiento normativo, niveles de criticidad, descripción global de vulnerabilidades , vulnerabilidades identificadas por nivel de riesgo, descripción detallada de vulnerabilidades y  recomendaciones generales . "/>
    <d v="2021-12-01T00:00:00"/>
    <s v="Cerrada Efectiva"/>
  </r>
  <r>
    <x v="1"/>
    <x v="3"/>
    <x v="5"/>
    <s v="Mejora"/>
    <s v="FURAG"/>
    <x v="0"/>
    <s v="FUR 36"/>
    <s v="Preg 187"/>
    <s v="La Agencia ocasionalmente realiza ejercicios simulados de ingeniería social al personal incluyendo campañas de phishing y smishing, pero no analiza los resultados obtenidos. En este sentido, es necesario que la Agencia incremente la frecuencia de estos ejercicios y campañas, y que además realice la concientización, la educación y la formación de los colaboradores a partir de los resultados obtenidos."/>
    <s v="No se cuenta con el recurso suficiente para realizar ejercicios de ingeniera social, no obstante, se prioriza para realizar al menos 1 ejercicio durante la vigencia 2021"/>
    <s v="Desarrollar campañas de phishing a través de los Entérate._x000a_1 ejercicio de ingeniería social y capacitación con base en resultados"/>
    <x v="6"/>
    <s v="Soporte de las campañas y del ejercicio de ingeniería social"/>
    <n v="2"/>
    <d v="2021-04-01T00:00:00"/>
    <x v="2"/>
    <d v="2021-12-01T00:00:00"/>
    <x v="0"/>
    <m/>
    <n v="0"/>
    <n v="0.5"/>
    <n v="0.5"/>
    <n v="0.5"/>
    <n v="1"/>
    <s v="Diciembre. Se remite soporte de enterate enviado a los funcionarios y contratistas de la ANCP-CCE"/>
    <n v="1"/>
    <s v="Se presentan dos evidencias de enterates de alerta con la información personal , financiera y  virus los cuales han sido socializado  con  los colaboradores de la ANCPCCE "/>
    <d v="2021-12-01T00:00:00"/>
    <s v="Cerrada Efectiva"/>
  </r>
  <r>
    <x v="1"/>
    <x v="0"/>
    <x v="0"/>
    <s v="Mejora"/>
    <s v="FURAG"/>
    <x v="0"/>
    <s v="FUR37"/>
    <s v="Preg 224"/>
    <s v="Respecto a los indicadores implementados por la Agencia en el proceso de Atención y Servicio al Ciudadano se observaron métricas asociadas con la satisfacción ciudadana, la atención a través de los diferentes canales y la eficacia en la gestión de PQRSD, sin embargo, no se identificaron indicadores que midan las características y preferencias de los ciudadanos en el marco de la política de servicio al ciudadano."/>
    <s v="La ANCP-CCE, no cuenta con un indicador que mida las características y preferencias de los ciudadanos en el marco de la política de Servicio al ciudadano. "/>
    <s v="Incluir dentro de la caracterización de usuarios de la ANCP-CCE de cada vigencia las características y preferencias de los ciudadanos en el marco de la política de servicio al ciudadano y el desarrollo de estrategias para estos."/>
    <x v="3"/>
    <s v="Incluir dentro de la caracterización de usuarios de la agencia de cada vigencia, las estadísticas y desarrollo de estrategias"/>
    <n v="1"/>
    <d v="2021-09-01T00:00:00"/>
    <x v="3"/>
    <d v="2021-12-01T00:00:00"/>
    <x v="0"/>
    <m/>
    <n v="1"/>
    <n v="1"/>
    <n v="1"/>
    <n v="1"/>
    <n v="1"/>
    <s v="Agosto. Se actualizó el documento de caracterización de usuarios vigencia 2021, el cual fue socializado de manera general, a través de entérate y especifica en  el CIGD."/>
    <n v="1"/>
    <s v="Se observa el documento caracterización de usuarios donde se refiere de manera estadística la información de los usuarios bajo diferentes modalidades y por los diferentes canales de atención. En este caso, se puede establecer que el proceso atención al ciudadano recopila y consolida la información de los usuarios para presentar los resultados de la manera que estima pertinente. Con lo anterior, el proceso de análisis se encuentra limitado a la disponibilidad de información obtenida en cada vigencia y si bien se han presentado los resultados hasta ahora, pueden existir oportunidades para obtener, procesar, desarrollar, analizar y tomar decisiones con base en la información de los grupos de valor. Para el caso de lo definido en el marco del MIPG se encuentra información que permite desarrollar estrategias en el modelo de Atención de la Agencia por cuanto la actividad se puede considerar cumplida en esta vigencia y desarrollarse en otros aspectos en vigencias futuras. "/>
    <d v="2021-08-01T00:00:00"/>
    <s v="Cerrada Efectiva"/>
  </r>
  <r>
    <x v="1"/>
    <x v="0"/>
    <x v="0"/>
    <s v="Mejora"/>
    <s v="FURAG"/>
    <x v="0"/>
    <s v="FUR38"/>
    <s v="Preg 233"/>
    <s v="La Agencia cuenta con programas de cualificación en atención preferencial e incluyente, estos programas han incorporado atención a personas con discapacidad visual, auditiva, múltiple, física o con movilidad reducida, menores de edad, adultos mayores , mujeres en estado de embarazo o con niños en brazos,  y personas desplazadas o en situación en extrema vulnerabilidad. Se observó que para la vigencia 2020 no se incluyeron personas con discapacidad psicosocial y discapacidad intelectual."/>
    <s v="No se identificó a este tipo de usuarios  por desconocimiento de que hacían parte de este segmento poblacional."/>
    <s v="Incluir en los programas de cualificación en atención preferente e incluyente a personas en condición de discapacidad psicosocial e intelectual."/>
    <x v="3"/>
    <s v="Desarrollar un protocolo de atención para las personas en condición de discapacidad psicosocial e intelectual e incluirlo  en el manual de atención y servicio al ciudadano. "/>
    <n v="1"/>
    <d v="2021-07-01T00:00:00"/>
    <x v="1"/>
    <d v="2021-12-01T00:00:00"/>
    <x v="0"/>
    <m/>
    <n v="1"/>
    <n v="1"/>
    <n v="1"/>
    <n v="1"/>
    <n v="1"/>
    <s v="Agosto. Se incluyó en el Manual de Atención y Servicio al Ciudadano, los protocolos de atención para personas en condición de discapacidad psicosocial e intelectual."/>
    <n v="1"/>
    <s v="Se observa en la documentación del proceso de Atención al Ciudadano la inclusión de protocolos de atención para personas en condición de discapacidad psicosocial e intelectual."/>
    <d v="2021-08-01T00:00:00"/>
    <s v="Cerrada Efectiva"/>
  </r>
  <r>
    <x v="1"/>
    <x v="0"/>
    <x v="0"/>
    <s v="Mejora"/>
    <s v="FURAG"/>
    <x v="0"/>
    <s v="FUR39"/>
    <s v="Preg 240"/>
    <s v="La Agencia ha desarrollado mecanismos para mejorar la accesibilidad de los usuarios a los trámites y servicios en el marco del Procesos de Atención y Servicio al Ciudadano, sin embargo, se observó que no se han adelantado estrategias que le permitan asesorarse en el mejoramiento de la accesibilidad de los usuarios con discapacidad física y con discapacidad psicosocial (mental) o intelectual (cognitiva)."/>
    <s v=" La ANCP-CCE no contaba con un grupo consolidado de Atención y Servicio al ciudadano, fue hasta  el 2020 que se inició con acciones  para  mejorar la accesibilidad de los usuarios con alguna discapacidad. "/>
    <s v="Desarrollar una estrategia que busque mejorar la accesibilidad de usuarios con discapacidad física, discapacidad psicosocial (mental) o intelectual (cognitiva) a los servicios de la Agencia."/>
    <x v="3"/>
    <s v="Estrategia para mejorar la accesibilidad de usuarios con discapacidad"/>
    <n v="1"/>
    <d v="2021-07-01T00:00:00"/>
    <x v="0"/>
    <d v="2021-12-01T00:00:00"/>
    <x v="0"/>
    <m/>
    <n v="0"/>
    <n v="0"/>
    <n v="1"/>
    <n v="1"/>
    <n v="1"/>
    <s v="Octubre. El proceso de atención al ciudadano definió la estrategia y acciones para mejorar la accesibilidad de los usuarios con discapacidad a los servicios de la Agencia"/>
    <n v="1"/>
    <s v="Como parte de la estrategia para mejorar la accesibilidad de los usuarios en condición de discapacidad se observan  acciones relacionadas con la publicación de videos con lenguaje de señas, videos GIFS, plan de trabajo con INCI y comunicaciones, y adopción de buenas prácticas de accesibilidad referidas por algunos estándares."/>
    <d v="2021-10-01T00:00:00"/>
    <s v="Cerrada Efectiva"/>
  </r>
  <r>
    <x v="1"/>
    <x v="1"/>
    <x v="7"/>
    <s v="Mejora"/>
    <s v="FURAG"/>
    <x v="0"/>
    <s v="FUR40"/>
    <s v="Preg 246 - Preg 247"/>
    <s v="En la vigencia 2020 la Agencia avanzó en el programa de capacitación de lenguaje claro dirigido a todos los colaboradores, no obstante, no se identificaron documentos que hayan sido traducidos a lenguaje claro. Con lo anterior, es necesario que se apliquen los conocimientos adquiridos en la materia y se definan los documentos que por su alcance a los grupos de valor y las temáticas especificas requieran ser traducidos a lenguaje claro."/>
    <s v="En la vigencia 2020 solo se realiza el proceso de capacitación y sensibilización de los conceptos de lenguaje, incluso se integró con las herramientas de capacitación que dispone el DNP"/>
    <s v="Identificar y aplicar los conceptos de lenguaje claro a los documentos de la Agencia con contenido de alto impacto a los grupos de valor"/>
    <x v="13"/>
    <s v="Documentos traducidos en lenguaje claro publicados y disponibles a los grupos de valor"/>
    <n v="1"/>
    <d v="2021-08-01T00:00:00"/>
    <x v="3"/>
    <d v="2021-12-01T00:00:00"/>
    <x v="0"/>
    <m/>
    <n v="0"/>
    <n v="0"/>
    <n v="0.8"/>
    <n v="1"/>
    <n v="1"/>
    <s v="Octubre. Se llevó a cabo la traducción de un documento de la entidad a Lenguaje Claro en la capacitación presencial con la Dra Brigitte Quintero del Departamento Administrativo de Función Pública - DAFP el día 26 de octubre en el piso 33 de la entidad con colaboradores de la ANCP-CCE, delegados por cada área. Este día realizamos un laboratorio con la oportunidad de tener documentos traducidos a Lenguaje Claro. La publicación a los grupos de valor se llevó a cabo en la página web._x000a__x000a_Videos._x000a_Herramienta para el Análisis y visualización de oferta y demanda.  https://www.youtube.com/watch?v=jtV5DS2EIZ8 _x000a_Tablero de Control Pliegos Tipo. https://www.youtube.com/watch?v=7erIoQNmZwA_x000a_Recuperar contraseña SECOP.  https://www.youtube.com/watch?v=ZWP5Ig2tRY8"/>
    <n v="1"/>
    <s v="Se observa desarrollo de los lineamientos de Lenguaje Claro, algunas piezas de comunicación difundidas y videos que han incluido condiciones comunicacionales alineadas a los principios de Lenguaje Claro"/>
    <n v="1"/>
    <s v="Cerrada Efectiva"/>
  </r>
  <r>
    <x v="1"/>
    <x v="1"/>
    <x v="7"/>
    <s v="Mejora"/>
    <s v="FURAG"/>
    <x v="0"/>
    <s v="FUR41"/>
    <s v="Preg 250"/>
    <s v="En razón a que la Agencia no cuenta con documentos traducidos de lenguaje claro, no es posible obtener resultados del uso de este tipo de documentos, por lo cual,  es necesario adoptar un protocolo para traducir documentos en lenguaje claro,  así como la evaluación de su uso por parte de los grupos de valor."/>
    <s v="En la vigencia 2020 solo se realiza el proceso de capacitación y sensibilización de los conceptos de lenguaje, incluso se integró con las herramientas de capacitación que dispone el DNP"/>
    <s v="Desarrollar un mecanismo que permita asegurar que los documentos definidos son traducidos a lenguaje Claro y que se identifica la percepción de los mismos por partes de los usuarios "/>
    <x v="13"/>
    <s v="Mecanismo de verificación para traducción de documentos a lenguaje claro y encuesta de percepción de los usuarios frente a los documentos."/>
    <n v="1"/>
    <d v="2021-08-01T00:00:00"/>
    <x v="3"/>
    <d v="2021-12-01T00:00:00"/>
    <x v="0"/>
    <m/>
    <n v="0"/>
    <n v="0"/>
    <n v="0.9"/>
    <n v="1"/>
    <n v="1"/>
    <s v="Noviembre. Se cuenta con el mecanismo de verificación de Lenguaje Claro que es la cartilla y además anexamos la encuesta de percepción."/>
    <n v="1"/>
    <s v="Se observa la guía para desarrollar documentos con lenguaje claro al interior de la Agencia y las encuestas que se han realizado desde Atención al ciudadano, al respecto no se logra identificar la percepción de satisfacción de los usuarios respecto al lenguaje que utiliza la Agencia."/>
    <n v="1"/>
    <s v="Cerrada no Efectiva "/>
  </r>
  <r>
    <x v="1"/>
    <x v="0"/>
    <x v="0"/>
    <s v="Mejora"/>
    <s v="FURAG"/>
    <x v="0"/>
    <s v="FUR42"/>
    <s v="Preg 251"/>
    <s v="La Agencia recibió durante el año 2020 sugerencias, quejas y/o reclamos relacionados con deficiencias en la atención preferencial e incluyente de las personas en condición de discapacidad visual, situación que genera la necesidad de adoptar acciones que permitan asegurar la atención adecuada y satisfactoria de este grupo poblacional."/>
    <s v="La causas principal es que la Ancp-cce no contaba con un grupo consolidado de Atención y Servicio al ciudadano, fue hasta  el 2020 que se inició con acciones  para  mejorar la accesibilidad de los usuarios con alguna discapacidad."/>
    <s v="Definir acciones para mejorar la atención preferencial e incluyente de personas con discapacidad visual"/>
    <x v="3"/>
    <s v="Plan de acción para mejorar la atención de personas con discapacidad visual"/>
    <n v="1"/>
    <d v="2021-07-01T00:00:00"/>
    <x v="3"/>
    <d v="2021-12-01T00:00:00"/>
    <x v="0"/>
    <m/>
    <n v="0"/>
    <n v="0"/>
    <n v="0"/>
    <n v="1"/>
    <n v="1"/>
    <s v="Noviembre. Se adjunta Plan de acción para mejorar la atención de personas con discapacidad visual"/>
    <n v="1"/>
    <s v="Se observa plan de acción en desarrollo continuo para mejorar la atención de personas con discapacidad"/>
    <n v="1"/>
    <s v="Cerrada Efectiva"/>
  </r>
  <r>
    <x v="1"/>
    <x v="0"/>
    <x v="0"/>
    <s v="Mejora"/>
    <s v="FURAG"/>
    <x v="0"/>
    <s v="FUR43"/>
    <s v="Preg 483"/>
    <s v="La Agencia ha desarrollado estrategias para mejorar las condiciones de las personas con discapacidad que laboran en la entidad y que su función contribuye al desarrollo de la oferta institucional, para este caso no se logró identificar en la vigencia 2020 algún mecanismo de participación y cocreación con las PcD."/>
    <s v="La causas principal es que la Ancp-cce no contaba con un grupo consolidado de Atención y Servicio al ciudadano, fue hasta  el 2020 que se inició con acciones  para  mejorar la accesibilidad de los usuarios con alguna discapacidad."/>
    <s v="Evaluar las condiciones de accesibilidad de los colaboradores de la Agencia con discapacidad y generar mecanismos de participación y cocreación para mejorar las condiciones"/>
    <x v="3"/>
    <s v="Resultado de la evaluación de condiciones de acceso en las instalaciones de la Agencia y plan de acción para el desarrollo de actividades internas en la Agencia. "/>
    <n v="2"/>
    <d v="2021-07-01T00:00:00"/>
    <x v="3"/>
    <d v="2021-12-01T00:00:00"/>
    <x v="0"/>
    <m/>
    <n v="0"/>
    <n v="0"/>
    <n v="0"/>
    <n v="1"/>
    <n v="1"/>
    <s v="Noviembre. Se adjunta Resultado de la evaluación de condiciones de acceso en las instalaciones de la Agencia y plan de acción para el desarrollo de actividades internas en la Agencia"/>
    <n v="1"/>
    <s v="Se observa análisis y evaluación de las condiciones de accesibilidad general de la Agencia y acciones que permitan corregir las brechas cuando aplica. El plan se encuentra en desarrollo y aseguramiento para las próximas vigencias"/>
    <n v="1"/>
    <s v="Cerrada Efectiva"/>
  </r>
  <r>
    <x v="1"/>
    <x v="3"/>
    <x v="5"/>
    <s v="Mejora"/>
    <s v="FURAG"/>
    <x v="0"/>
    <s v="FUR44"/>
    <s v="Preg 254 - 276"/>
    <s v="Para la vigencia 2020 la Agencia no tenía asignados trámites en el SUIT, sin embargo, entre los procesos de atención al ciudadano en la mesa de servicio se consideró un trámite que a finales de la vigencia surtió los pasos de protocolización ante el DAFP. Con lo anterior, es necesario desarrollar todas las acciones tendientes al diagnóstico, implementación y cumplimiento de la política de racionalización de trámites en el marco del MIPG."/>
    <s v="Para la vigencia 2020 la Agencia no tenía asignados trámites en el SUIT"/>
    <s v="Aplicar el autodiagnóstico de la Política de tramites e implementar el plan de acción que deriven las necesidades del proceso"/>
    <x v="14"/>
    <s v="Autodiagnóstico de Trámites y Plan de Acción en la implementación de la política de trámites"/>
    <n v="1"/>
    <d v="2021-07-01T00:00:00"/>
    <x v="3"/>
    <d v="2021-12-01T00:00:00"/>
    <x v="0"/>
    <m/>
    <n v="0"/>
    <n v="0"/>
    <n v="0"/>
    <n v="1"/>
    <n v="1"/>
    <s v="Noviembre. Actividad finalizada, se realizó autodiagnóstico y se remite plan de acción a ejecutar"/>
    <n v="1"/>
    <s v="Se observa diligenciamiento del Autodiagnóstico de la Política de Trámites y las acciones a desarrollar en 2022"/>
    <n v="1"/>
    <s v="Cerrada Efectiva"/>
  </r>
  <r>
    <x v="1"/>
    <x v="1"/>
    <x v="1"/>
    <s v="Mejora"/>
    <s v="FURAG"/>
    <x v="0"/>
    <s v="FUR45"/>
    <s v="Preg 278"/>
    <s v="Las actividades de participación ciudadana han incluido grupos de valor como la academia, órganos de control, ciudadanía, proveedores y entidades públicas, los cuales se han considerado los más representativos para el objeto de la Agencia, no obstante, existen otros grupos de valor como gremios, veedurías ciudadanas, organizaciones gubernamentales y órganos internos  (Concejo), los cuales pueden contribuir en el desarrollo de la gestión de la Entidad, en este sentido se hace necesario evaluar el alcance de los ejercicio de la participación ciudadano y la integración del mayor número de grupos de interés."/>
    <s v="Para la implementación de los ejercicios de Participación ciudadanas se tienen en cuenta la Caracterización de usuario que está en vigencia. "/>
    <s v="Integrar en ejercicios de participación ciudadana implementados a los actores de interés de la ANCP-CCE, acordes con la caracterización de usuario 2021"/>
    <x v="0"/>
    <s v="Soportes de los ejercicios de participación ciudadano que integren todos los grupos de interés"/>
    <n v="1"/>
    <d v="2021-06-01T00:00:00"/>
    <x v="3"/>
    <d v="2021-12-01T00:00:00"/>
    <x v="0"/>
    <m/>
    <n v="0"/>
    <n v="0"/>
    <n v="0"/>
    <n v="1"/>
    <n v="1"/>
    <s v="Noviembre. Se adjunta los soportes de los ejercicios de participación ciudadana implementados a los actores de interés de la ANCP-CCE, acordes con la caracterización de usuario 2021."/>
    <n v="1"/>
    <s v="Se observa el desarrollo de formaciones y despliegue de las plataformas del sistema de compra pública, sin embargo, los soportes relacionados con los ejercicios de participación ciudadana referidos en la Estrategia se consolidan en cada proceso . Es necesario desarrollar un mecanismo para consolidar, analizar y evaluar la información correspondiente a la Participación Ciudadana de la Agencia."/>
    <d v="2021-11-01T00:00:00"/>
    <s v="Cerrada Efectiva"/>
  </r>
  <r>
    <x v="1"/>
    <x v="1"/>
    <x v="1"/>
    <s v="Mejora"/>
    <s v="FURAG"/>
    <x v="0"/>
    <s v="FUR46"/>
    <s v="Preg 280"/>
    <s v="La Agencia para el desarrollo de los ejercicios de participación ciudadana realiza capacitaciones permanentes a sus colaboradores, así mismo, implementa estrategias de comunicación y difusión de información para la participación ciudadana y el control social, no obstante, para la vigencia 2020 no se observaron ejercicios de capacitación a los grupos de valor en participación ciudadana y control social lo que puede mejorar estos espacios en pro de efectividad de la gestión pública."/>
    <s v="La estrategia de Participación ciudadana se dio inicio a medidos del año 2020, lo cual no permitió realizar capacitaciones a los grupos de valor. "/>
    <s v="Planear y programar ejercicios de participación ciudadana para el control social dirigidas a los grupos de valor"/>
    <x v="0"/>
    <s v="Capacitaciones de participación ciudadana y control social  con grupos de valor"/>
    <n v="2"/>
    <d v="2021-07-01T00:00:00"/>
    <x v="3"/>
    <d v="2021-12-01T00:00:00"/>
    <x v="0"/>
    <m/>
    <n v="0"/>
    <n v="0"/>
    <n v="0"/>
    <n v="1"/>
    <n v="1"/>
    <s v="Noviembre. Se adjunta informe  de los ejercicios de participación ciudadana para el control social dirigidas a los grupos de valor"/>
    <n v="1"/>
    <s v="Se observa documento que integra espacios de sensibilización y herramientas que permiten el control social sobre el sistema de contratación y compra pública y la información que provee la Agencia para este propósito._x000a__x000a_Adicionalmente existe sensibilización permanente a través de los canales de comunicación de Agencia sobre las herramientas de control social que se han puesto al servicio de la ciudadanía. Herramienta COVID, Tablero de control documentos tipo y oportunidades de Negocio "/>
    <d v="2021-11-01T00:00:00"/>
    <s v="Cerrada Efectiva"/>
  </r>
  <r>
    <x v="1"/>
    <x v="1"/>
    <x v="1"/>
    <s v="Mejora"/>
    <s v="FURAG"/>
    <x v="0"/>
    <s v="FUR47"/>
    <s v="Preg 281 - Preg 282"/>
    <s v="Para la vigencia 2020 la Agencia en su ámbito de aplicación del MIPG no contemplaba la implementación de la política racionalización de trámites, solo hasta finales de la vigencia se identificó un trámite a cargo de la Entidad, así las cosas, es necesario incluir en la estrategia de participación ciudadana, en la rendición de cuentas y en general en la promoción de estos ejercicios con los grupos de valor a través de diferentes medios, los propósitos y resultados de la gestión de trámites de la Agencia. "/>
    <s v="Para la vigencia 2020 la Agencia no se encontraba registrada en el SUIT "/>
    <s v="Integrar en los ejercicios de participación ciudadana y en la rendición de cuentas el desarrollo y resultados de la implementación de la gestión de trámites en la Agencia"/>
    <x v="0"/>
    <s v="Documentación y resultados de la rendición de cuentas"/>
    <n v="1"/>
    <d v="2021-08-01T00:00:00"/>
    <x v="2"/>
    <d v="2021-12-01T00:00:00"/>
    <x v="0"/>
    <m/>
    <n v="0"/>
    <n v="0"/>
    <n v="0"/>
    <n v="0"/>
    <n v="1"/>
    <s v="Diciembre. Se adjunta evidencias e informe de estrategia de RdC 2021"/>
    <n v="1"/>
    <s v="Se presenta la estrategia de rendición de cuentas  que contiene el objeto, desarrollo de la estrategia de rendición de cuentas,  los retos, la caracterización de las etapas de aprestamiento, diseño , preparación, ejecución, evaluación y seguimiento y las conclusiones. Adicionalmente la evaluación y resultados de la rendición de cuentas. _x000a__x000a_Los videos de la rendición de cuentas de la vigencia 2021 se encuentran referidos en el informe de RdC"/>
    <d v="2021-12-01T00:00:00"/>
    <s v="Cerrada Efectiva"/>
  </r>
  <r>
    <x v="4"/>
    <x v="1"/>
    <x v="7"/>
    <s v="Mejora"/>
    <s v="FURAG"/>
    <x v="0"/>
    <s v="FUR48"/>
    <s v="Preg 308"/>
    <s v="Con relación a la  gestión de la comunicación interna y externa, la Agencia cuenta con políticas, lineamientos, estrategias y protocolos para comunicar interna y externamente la información que administra, del mismo modo, cuenta con voceros autorizados para pronunciarse ante los medios de comunicación  y dispone de mecanismos escritos, virtuales y audiovisuales aprobados para desarrollar a cabalidad los procesos de comunicación, sin embargo, la promoción, apropiación y uso de tecnologías para comunicar la información que administra se encuentra en estados de desarrollo que no se logran identificar dentro de las actividades propias de la comunicación interna y externa."/>
    <s v="La Agencia en la vigencia 2020 se encontraba en el proceso de consolidación de las estrategias de comunicaciones que fortalezcan los elementos comunicacionales de la Entidad (Redes sociales, Web, Destacados, formularios, protocolos, entre otros)"/>
    <s v="Identificar, evaluar e implementar en caso de aplicación el uso y apropiación de tecnologías para comunicar la información que administra para la gestión de la comunicación externa e interna."/>
    <x v="13"/>
    <s v="Adquirir una herramienta para visualizar el contenido digital que incluya la gestión de la Agencia y el Sistema de Compra Pública."/>
    <n v="1"/>
    <d v="2021-07-01T00:00:00"/>
    <x v="3"/>
    <d v="2021-12-01T00:00:00"/>
    <x v="0"/>
    <m/>
    <n v="0"/>
    <n v="0"/>
    <n v="0"/>
    <n v="1"/>
    <n v="1"/>
    <s v="Noviembre. Con el objetivo de dar cumplimiento a  esta actividad se contrató la herramienta mediatoolkit  para visualizar el contenido digital que incluya la gestión de la Agencia y el Sistema de Compra Pública. Adjuntamos los informes de la herramienta"/>
    <n v="1"/>
    <s v="Se presentaron informes de la herramienta mediatoolkit  hasta el mes de junio, se recomienda presentar los informes de los meses siguiente de la vigencia 2021 de tal manera que se garantice la continuidad de monitoreo."/>
    <d v="2021-11-01T00:00:00"/>
    <s v="Cerrada Efectiva"/>
  </r>
  <r>
    <x v="5"/>
    <x v="1"/>
    <x v="7"/>
    <s v="Mejora"/>
    <s v="FURAG"/>
    <x v="0"/>
    <s v="FUR49"/>
    <s v="Preg 327"/>
    <s v="La información que publica la Agencia en los canales de comunicación se encuentra disponible en formatos accesibles para personas en condición de discapacidad auditiva y visual. Sin embargo, existe población con discapacidad psicosocial(mental) e intelectual que requiere la información. Por otra parte, está información no se observa traducida en otras lenguas e idiomas limitando su fácil acceso e incumpliendo las disposiciones de transparencia  y acceso a la información pública.                                 "/>
    <s v="La Agencia desarrolló en 2020 únicamente el formulario para atender las personas con discapacidad y promover la inclusión"/>
    <s v="Disponer en formato accesible para personas en condición de discapacidad psicosocial o intelectual,  información y contenidos de lectura fácil, con un cuerpo de letra mayor, vídeos sencillos con ilustraciones y audio de fácil comprensión, entre otros. Así mismo, disponer mecanismos para facilitar la información pública en otras lenguas o idiomas, siempre cumpliendo los lineamientos de lenguaje claro"/>
    <x v="13"/>
    <s v="Matriz de actualizaciones de la página web relacionadas con la administración de información y contenidos públicos para personas con discapacidad y otros lenguas"/>
    <n v="1"/>
    <d v="2021-06-01T00:00:00"/>
    <x v="0"/>
    <d v="2021-12-01T00:00:00"/>
    <x v="0"/>
    <m/>
    <n v="0"/>
    <n v="0"/>
    <n v="1"/>
    <n v="1"/>
    <n v="1"/>
    <s v="Octubre. Se adjunta la matriz de actualizaciones de la página web que relaciona los cambios que se realizan a los contenidos de la web, sobre los cuales se incluyen los conceptos de accesibilidad para personas con discapacidad según corresponda."/>
    <n v="1"/>
    <s v="Se observa la matriz de actualizaciones a los contenidos de la web con los cambios relacionados consecutivamente, no obstante, los mismos no especifican si hace parte de los que se han venido desarrollando e integran características de accesibilidad para los usuarios en condición de discapacidad, para esto se refiere la estrategia de atención al ciudadano acciones 1 y 2 que permiten mejorar las publicaciones en la web y dan cuenta del fortalecimiento de este aspecto en la información que dispone la Agencia a la Ciudadanía."/>
    <d v="2021-10-01T00:00:00"/>
    <s v="Cerrada Efectiva"/>
  </r>
  <r>
    <x v="5"/>
    <x v="1"/>
    <x v="7"/>
    <s v="Mejora"/>
    <s v="FURAG"/>
    <x v="0"/>
    <s v="FUR50"/>
    <s v="Preg 331"/>
    <s v="La Agencia pública en la sección &quot;transparencia y acceso a la información pública&quot; del portal web información actualiza sobre diferentes aspectos de su gestión como lo indica la normatividad, no obstante, para la vigencia 2020 no se identificó información relacionada con la gestión de trámites, el esquema de publicación de información, los informes de empalme, y los informes sobre la implementación de acciones en el marco de los Acuerdos de Paz; información que debe agregarse a la ya existente en esta sección de la WEB."/>
    <s v="Para la vigencia 2020 la página web se encontraba en proceso de actualización general de contenidos y look and feel, dentro de este proceso se incluye la sección de transparencia y acceso a la información"/>
    <s v="Desarrollar un instrumento de verificación y control que garantice la publicación y actualización de todos los requerimientos normativos en termino que se encuentran definidos para la sección de transparencia en la página web."/>
    <x v="13"/>
    <s v="Formato, lista de chequeo, protocolo o procedimiento de control y verificación de publicaciones en la sección de transparencia."/>
    <n v="1"/>
    <d v="2021-06-01T00:00:00"/>
    <x v="2"/>
    <d v="2021-12-01T00:00:00"/>
    <x v="0"/>
    <m/>
    <n v="0"/>
    <n v="0"/>
    <n v="0.8"/>
    <n v="0.8"/>
    <n v="1"/>
    <s v="Diciembre. Durante la vigencia 2021 se implementó un  Formato, lista de chequeo, protocolo o procedimiento de control para la verificación de publicaciones en la sección de transparencia."/>
    <n v="1"/>
    <s v="Se  presenta un documento Excel llamado &quot;matriz de chequeo y verificación  de publicaciones en la sección de transparencia WEB&quot;"/>
    <d v="2021-12-01T00:00:00"/>
    <s v="Cerrada Efectiva"/>
  </r>
  <r>
    <x v="5"/>
    <x v="0"/>
    <x v="8"/>
    <s v="Mejora"/>
    <s v="FURAG"/>
    <x v="0"/>
    <s v="FUR51"/>
    <s v="Preg 338"/>
    <s v=" Las tablas de retención documental (TRD) de la Agencia se encuentran  elaboradas, aprobadas, convalidadas, implementadas y publicadas en la página web en la sección de transparencia, no obstante, el fortalecimiento de la Agencia en las últimas vigencias ha generado cambios organizacionales los cuales aún no se reflejan en las TRD, y que a pesar de existir documentación adherida a las indicaciones de este instrumento archivístico, se hace necesaria su intervención, ajuste y actualización para que la organización documental sea consistente con la estructura orgánica actual de la entidad. "/>
    <s v="Las Tablas de Retención documental se realizaron en la vigencia 2019 y no se ha hecho  la respectiva actualización conforme a la estructura orgánica actual de la ANCP-CCE y su actualización depende del desarrollo del proyecto de ORFEO"/>
    <s v="Actualizar las TRD conforme a la estructura orgánica de la Agencia"/>
    <x v="15"/>
    <s v="Entregable meta 2021: Actualización de la TRD referente a las tipologías de PQRSD, siendo así que para el 2022 la meta es la entrega al AGN la actualización total de las TRD de la agencia"/>
    <n v="1"/>
    <d v="2021-07-01T00:00:00"/>
    <x v="2"/>
    <d v="2021-12-01T00:00:00"/>
    <x v="0"/>
    <m/>
    <n v="0"/>
    <n v="0"/>
    <n v="0"/>
    <n v="0"/>
    <n v="1"/>
    <s v="Diciembre. Durante la vigencia fiscal 2021 se realizó la clasificación de la serie documental PQRSD con respecto a la actualización de las Tablas de Retención Documental"/>
    <n v="1"/>
    <s v="Se presenta un  oficio y su respectivo anexo en el cual referencia el proceso desarrollado por gestión documental de acuerdo a las tablas de retención documental de las PQRSD,  la clasificación  de información generada  electrónicamente por el grupo interno de trabajo durante la vigencia de 2021"/>
    <d v="2021-12-01T00:00:00"/>
    <s v="Cerrada Efectiva"/>
  </r>
  <r>
    <x v="5"/>
    <x v="0"/>
    <x v="8"/>
    <s v="Mejora"/>
    <s v="FURAG"/>
    <x v="0"/>
    <s v="FUR52"/>
    <s v="Preg 342 - Preg 348"/>
    <s v="El Sistema Integrado de Conservación - SIC se encuentra documentado, aprobado y publicado por la Agencia, sin embargo, la etapa de implementación se encuentra en proceso por lo cual es fundamental finalizarlo y dar cumplimiento a los requerimientos de Gestión Documental. Por otra parte, es necesario implementar el plan de conservación digital de largo plazo para aquellos documentos que se han identificado como susceptibles de preservación y así garantizar su disponibilidad. "/>
    <m/>
    <s v="Implementar el SIC y el Plan de conservación digital de largo plazo"/>
    <x v="15"/>
    <s v="Entregable meta 2021: _x000a_ 1.Evidencia delos proceso limpieza y desinfección locativa._x000a_2. Evidencia del desarrollo de capacitaciones."/>
    <n v="2"/>
    <d v="2021-07-01T00:00:00"/>
    <x v="2"/>
    <d v="2021-12-01T00:00:00"/>
    <x v="0"/>
    <m/>
    <n v="0"/>
    <n v="0"/>
    <n v="0.5"/>
    <n v="1"/>
    <n v="1"/>
    <s v="Noviembre. Se realiza la capacitación de transferencia documental el día 28 de octubre de 2021 y se anexa como evidencia los resultados de la encuesta realizada ese mismo día respectivamente_x000a__x000a_09/12/2021 Se adjunta Certificado de desinfección, ficha técnica y ficha de seguridad _x000a_"/>
    <n v="1"/>
    <s v="Se observa el documento de certificado de desinfección, la ficha técnica  y la hoja de seguridad de desinfección, cumpliendo con el plan de preservación de los documentos. "/>
    <d v="2021-11-01T00:00:00"/>
    <s v="Cerrada Efectiva"/>
  </r>
  <r>
    <x v="5"/>
    <x v="0"/>
    <x v="8"/>
    <s v="Mejora"/>
    <s v="FURAG"/>
    <x v="0"/>
    <s v="FUR53"/>
    <s v="Preg 344"/>
    <s v="Respecto a la conservación documental de los soportes físicos que produce y administra la Agencia, se han identificados los mecanismos y elementos tendientes a capacitar y sensibilizar sobre la conservación documental, a realizar mantenimiento de los sistemas de almacenamiento e instalaciones físicas (reparación locativa, limpieza), realizar saneamiento ambiental de áreas de archivo (fumigación, desinfección, desratización, desinsectación), realizar monitoreo y control (con equipos de medición) de condiciones ambientales, y  en realizar almacenamiento y re-almacenamiento en unidades adecuadas (cajas, carpetas, estantería).  Si bien los mecanismos adoptados por la Agencia permiten la administración de los soportes físicos, es necesario implementar  acciones para la prevención de emergencias y atención de desastres en los archivos de la Entidad previendo situaciones que atenten contra la integridad de la documentación. "/>
    <s v="No implementación del Sistema Integrado de Conservación por falta de recursos económicos para la ejecución de los programas que se relacionan en  el SIC."/>
    <s v="Definir, programar, ejecutar y probar el plan de emergencias y atención de desastres en el archivo de soportes físicos, gestión y central según corresponda."/>
    <x v="15"/>
    <s v="Plan de emergencias y atención de desastres aprobado"/>
    <n v="1"/>
    <d v="2021-07-01T00:00:00"/>
    <x v="3"/>
    <d v="2021-12-01T00:00:00"/>
    <x v="0"/>
    <m/>
    <n v="0"/>
    <n v="0"/>
    <n v="0"/>
    <n v="1"/>
    <n v="1"/>
    <s v="Noviembre. Plan de emergencias y atención de desastres aprobado por el CIGD de la sesión Noviembre 2021_x000a_(1 documento adjunto)._x000a__x000a_El documento se encuentra publicado en la página web de la entidad en el siguiente link:_x000a_https://www.colombiacompra.gov.co/transparencia/gestion-documental_x000a_"/>
    <n v="1"/>
    <s v="Se observa evidencia del plan de emergencias y atención de desastres"/>
    <d v="2021-11-01T00:00:00"/>
    <s v="Cerrada Efectiva"/>
  </r>
  <r>
    <x v="5"/>
    <x v="0"/>
    <x v="8"/>
    <s v="Mejora"/>
    <s v="FURAG"/>
    <x v="0"/>
    <s v="FUR54"/>
    <s v="Preg 356"/>
    <s v="Se identificó que la Agencia ha asignado recursos presupuestales para el desarrollo adecuado de la Gestión Documental, este presupuesto se relacionó con la intervención de instrumentos archivísticos durante la  vigencia 2020, sin embargo, y con base en el desarrollo progresivo que ha tenido el proceso de Gestión Documental de la Entidad donde se han utilizado recursos para asegurar la infraestructura física, tecnológica e incluso la elaboración de instrumentos archivísticos, éstos no se logran identificar de manera individual en el presupuesto asignado a la Gestión Documental."/>
    <s v="No realizar la distinción  de los recursos económicos  utilizados para la infraestructura física, tecnología y la elaboración de instrumentos archivísticos."/>
    <s v="Discriminar internamente el rubro detallado de presupuesto asignado a la gestión documental"/>
    <x v="15"/>
    <s v="Rubros desagregados internamente del presupuesto asignado al proceso de la Gestión Documental"/>
    <n v="1"/>
    <d v="2021-07-01T00:00:00"/>
    <x v="3"/>
    <d v="2021-12-01T00:00:00"/>
    <x v="0"/>
    <m/>
    <n v="0"/>
    <n v="0"/>
    <n v="0"/>
    <n v="1"/>
    <n v="1"/>
    <s v="Noviembre. Se adjunta documento con desegregación de rubros "/>
    <n v="1"/>
    <s v="Se observa el informe con desagregación de rubros "/>
    <d v="2021-11-01T00:00:00"/>
    <s v="Cerrada Efectiva"/>
  </r>
  <r>
    <x v="5"/>
    <x v="0"/>
    <x v="8"/>
    <s v="Mejora"/>
    <s v="FURAG"/>
    <x v="0"/>
    <s v="FUR55"/>
    <s v="Preg 363"/>
    <s v="Respecto al Sistema de Gestión de Documentos Electrónicos de Archivo -SGDEA se observó que la Agencia tiene definido el modelo de requisitos de gestión de documentos electrónicos y se encuentra publicado, no obstante, el proceso de implementación del SGDEA se encuentra en fase de ejecución y requiere garantizar su finalización y apropiación en la Entidad."/>
    <s v="No  implementación de  las necesidades funcionales, legales y técnicas del proyecto de ORFEO "/>
    <s v="Implementar el Sistema de Gestión de Documentos Electrónicos de Archivo- SGDEA"/>
    <x v="15"/>
    <s v="Entregable meta 2021: Evidencias del funcionamiento de la primera fase del proyecto Orfeo "/>
    <n v="1"/>
    <d v="2021-07-01T00:00:00"/>
    <x v="2"/>
    <d v="2021-12-01T00:00:00"/>
    <x v="1"/>
    <m/>
    <n v="0"/>
    <n v="0"/>
    <n v="0"/>
    <n v="0"/>
    <n v="0.8"/>
    <s v="Diciembre. El grupo de Gestión documental en la vigencia 2021 trabajo en definición de_x000a_requerimientos, procedimientos y casos de prueba desde lo funcional para la ejecución_x000a_de la primera fase del Proyecto de implementación SGDEA– ORFEO, se realiza entrega de 108 documentos a la subdirección de IDT el 17 de septiembre de 2021"/>
    <n v="0.8"/>
    <s v="Se presenta un documento especificando los avances que se han llevado a cabo en la primera fase del  proyecto ORFEO durante la vigencia 2021, para dar paso al funcionamiento de la plataforma con los módulos de formulario de radicación web, radicación de entrada, radicación de salida, comunicaciones internas, gestión y trámites, digitalización, reportes , expediente, análisis y distribución, alertas y notificaciones, archivísticos. En este caso el proyecto tiene continuidad para el 2022"/>
    <m/>
    <s v="Abierta"/>
  </r>
  <r>
    <x v="5"/>
    <x v="0"/>
    <x v="8"/>
    <s v="Mejora"/>
    <s v="FURAG"/>
    <x v="0"/>
    <s v="FUR56"/>
    <s v="Preg 364"/>
    <s v="Como parte de la Gestión Documental de la Agencia y teniendo en cuenta que existe un número importante de documentación física que se digitaliza y cumple parámetros de consulta, gestión, trámite, preservación y seguridad; se observa que en estos formatos los documentos no permiten garantizar los fines probatorios requeridos."/>
    <s v="No  implementación de  las necesidades funcionales, legales y técnicas del proyecto de ORFEO "/>
    <s v="Determinar el protocolo e instrumentos que permitan que la digitalización de documentos cumpla con los fines probatorios"/>
    <x v="15"/>
    <s v="Entregable meta 2021: Evidencias del funcionamiento de la primera fase del proyecto Orfeo "/>
    <n v="1"/>
    <d v="2021-07-01T00:00:00"/>
    <x v="2"/>
    <d v="2021-12-01T00:00:00"/>
    <x v="1"/>
    <m/>
    <n v="0"/>
    <n v="0"/>
    <n v="0"/>
    <n v="0"/>
    <n v="0.8"/>
    <s v="Diciembre. El grupo de Gestión documental en la vigencia 2021 trabajo en definición de_x000a_requerimientos, procedimientos y casos de prueba desde lo funcional para la ejecución_x000a_de la primera fase del Proyecto de implementación SGDEA– ORFEO, se realiza entrega de 108 documentos a la subdirección de IDT el 17 de septiembre de 2021"/>
    <n v="0.8"/>
    <s v="Se presenta un documento especificando los avances que se han llevado a cabo en la primera fase del  proyecto ORFEO durante la vigencia 2021, para dar paso al funcionamiento de la plataforma con los módulos de formulario de radicación web, radicación de entrada, radicación de salida, comunicaciones internas, gestión y trámites, digitalización, reportes , expediente, análisis y distribución, alertas y notificaciones, archivísticos. En este caso el proyecto tiene continuidad para el 2022"/>
    <m/>
    <s v="Abierta"/>
  </r>
  <r>
    <x v="1"/>
    <x v="4"/>
    <x v="6"/>
    <s v="Mejora"/>
    <s v="FURAG"/>
    <x v="0"/>
    <s v="FUR57"/>
    <s v="Preg 373"/>
    <s v="La Agencia implementa en los procesos de producción de información estadística los lineamientos del proceso estadístico, no obstante, y teniendo en cuenta la disponibilidad de normas, estándares y buenas prácticas para la producción estadística, es necesario evaluar si como parte de este proceso es viable implementar nuevos modelos que contribuyan en la generación de información normalizada. Algunos modelos se encuentran en las normas técnicas de calidad estadística, en el código nacional de las prácticas estadísticas, en los lineamientos para la documentación de operaciones, en los lineamientos generales para el diseño de la operación estadística, en los lineamientos para la documentación de metadatos a partir de los estándares DDI y Dublin Core, estándar SDMX ( para difusión o transmisión de datos), en nomenclaturas y clasificaciones, y en conceptos estandarizados. "/>
    <s v="La Política de Gestión Estadística establecida en MIPG es nueva, por tal razón la Agencia Nacional de Contratación Colombia Compra Eficiente a través de la Subdirección de Estudios de Mercado y Abastecimiento Estratégico se encuentra implementando un plan de acción frente a la misma de manera paulatina._x000a__x000a_"/>
    <s v="_x000a_Revisar y actualizar documento de normalización estadística adoptado por la agencia"/>
    <x v="7"/>
    <s v="Documento de evaluación de producción estadística y normas de aplicación en la información"/>
    <n v="1"/>
    <d v="2021-07-01T00:00:00"/>
    <x v="2"/>
    <d v="2021-12-01T00:00:00"/>
    <x v="0"/>
    <m/>
    <n v="0"/>
    <n v="0"/>
    <n v="0"/>
    <n v="0"/>
    <n v="1"/>
    <s v="Diciembre. El equipo de Analítica de Datos presenta el Manual metodológico de operaciones estadísticas, Cuyo objetivo es generar lineamientos para ejecución de operaciones estadísticas y la publicación de sus resultados con base en las directrices del DANE como ente rector del Sistema Estadístico Nacional."/>
    <n v="1"/>
    <s v="Se presenta documento de metodológico de operaciones estadísticas , el documento contempla el diseño estadístico, diseño de la recolección de datos / acopio, diseño de procesamiento , diseño de análisis , evaluación y difusión, diseño de la evaluación de las fases del proceso de  las operaciones estadísticas"/>
    <d v="2021-12-01T00:00:00"/>
    <s v="Cerrada Efectiva"/>
  </r>
  <r>
    <x v="5"/>
    <x v="4"/>
    <x v="6"/>
    <s v="Mejora"/>
    <s v="FURAG"/>
    <x v="0"/>
    <s v="FUR58"/>
    <s v="Preg 374"/>
    <s v="Respecto a manuales, metodologías y guías disponibles para los procesos de producción estadística, la Agencia utiliza el manual de usuario del sistema de identificación y caracterización de oferta y demanda estadística del SEN, el Manual de Diligenciamiento de oferta de información estadística y Manual de Diligenciamiento de formulario de registros administrativos, sin embargo, se han identificado otros manuales disponibles que pueden optimizar el desarrollo de este proceso, tal es el caso de la Metodología de diagnóstico de los registros administrativos para sus aprovechamiento estadístico del DANE, la Metodología para el desarrollo de planes estadísticos, la Guía para la elaboración de la ficha metodológica de las operaciones estadísticas, la Guía de metadatos de registros administrativos del DANE, sobre los cuales se hace necesario evaluar si permiten optimizar el desarrollo de las actividades relacionadas con la producción estadística."/>
    <s v="La Política de Gestión Estadística establecida en MIPG es nueva, por tal razón la Agencia Nacional de Contratación Colombia Compra Eficiente a través de la Subdirección de Estudios de Mercado y Abastecimiento Estratégico se encuentra implementando un plan de acción frente a la misma de manera paulatina._x000a__x000a_"/>
    <s v="Revisar y actualizar documento de normalización estadística adoptado por la Agencia Nacional de Contratación Colombia Compra Eficiente, el formato de insumos estratégicos y las fichas de las operaciones estadísticas. "/>
    <x v="7"/>
    <s v="Documento de evaluación de guías y metodologías de producción estadística e integrarlas a los procesos y procedimientos correspondientes"/>
    <n v="1"/>
    <d v="2021-07-01T00:00:00"/>
    <x v="2"/>
    <d v="2021-12-01T00:00:00"/>
    <x v="0"/>
    <m/>
    <n v="0"/>
    <n v="0"/>
    <n v="0"/>
    <n v="0"/>
    <n v="1"/>
    <s v="Diciembre. El equipo de Analítica de Datos presenta el Manual metodológico de operaciones estadísticas. Cuyo objetivo es generar lineamientos para ejecución de operaciones estadísticas y la publicación de sus resultados con base en las directrices del DANE como ente rector del Sistema Estadístico Nacional."/>
    <n v="1"/>
    <s v="Se presenta documento de metodológico de operaciones estadísticas , el documento contempla el diseño estadístico, diseño de la recolección de datos / acopio, diseño de procesamiento , diseño de análisis , evaluación y difusión, diseño de la evaluación de las fases del proceso de  las operaciones estadísticas"/>
    <d v="2021-12-01T00:00:00"/>
    <s v="Cerrada Efectiva"/>
  </r>
  <r>
    <x v="5"/>
    <x v="4"/>
    <x v="6"/>
    <s v="Mejora"/>
    <s v="FURAG"/>
    <x v="0"/>
    <s v="FUR59"/>
    <s v="Preg 375 "/>
    <s v="La Agencia pública en la página web visualizaciones e información estadística del sistema de contratación con base en los registros de Secop, así como diversos indicadores de interés de los Actores del sistema de compra pública; sobre esta información importante en el desarrollo y resultados de la contratación estatal es necesario anexar fichas técnicas de indicadores, fichas metodológicas de las operaciones estadísticas, documentos metodológicos de las operaciones estadísticas y protocolos de transferencia de datos."/>
    <s v="La Política de Gestión Estadística establecida en MIPG es nueva, por tal razón la Agencia Nacional de Contratación Colombia Compra Eficiente a través de la Subdirección de Estudios de Mercado y Abastecimiento Estratégico se encuentra implementando un plan de acción frente a la misma de manera paulatina."/>
    <s v="Crear una ficha metodológica de acuerdo a los lineamientos del DANE."/>
    <x v="7"/>
    <s v="Publicaciones en la pág web cada grupo de documentos"/>
    <n v="4"/>
    <d v="2021-07-01T00:00:00"/>
    <x v="2"/>
    <d v="2021-12-01T00:00:00"/>
    <x v="0"/>
    <m/>
    <n v="0"/>
    <n v="0"/>
    <n v="0"/>
    <n v="0"/>
    <n v="1"/>
    <s v="Diciembre. El equipo de Analítica de Datos presenta el formato debidamente aprobado por el área de planeación de una Ficha metodológica, Excel con operaciones estadísticas con base en los lineamientos emitidos por el DANE"/>
    <n v="1"/>
    <s v="Se observa documentos dentro de los cuales están  la ficha de solicitud, la ficha metodológica, correo soporte y  SICODE. Estos documentos se encuentran publicados en la web botón datos compra pública"/>
    <d v="2021-12-01T00:00:00"/>
    <s v="Cerrada Efectiva"/>
  </r>
  <r>
    <x v="5"/>
    <x v="4"/>
    <x v="6"/>
    <s v="Mejora"/>
    <s v="FURAG"/>
    <x v="0"/>
    <s v="FUR60"/>
    <s v="Preg 377"/>
    <s v="La Agencia dispone de información estadística en sus canales de distribución y difusión, sin embargo, no se tiene certeza ni existen mecanismos que permitan identificar si la misma satisface las necesidades de los usuarios y/o grupos de valor."/>
    <s v="A partir de la creación de la Subdirección de Estudios de Mercado y Abastecimiento Estratégico  se empezó a fortalecer el uso de Datos Abiertos, en aras de mitigar las solicitudes realizadas de información que reposa en la misma."/>
    <s v="Desarrollar un instrumento o herramienta que permita medir la satisfacción de los usuarios respecto a la información estadística que se dispone en los diferentes canales de difusión de la Agencia"/>
    <x v="7"/>
    <s v="Resultados de la medición de satisfacción de la información estadística"/>
    <n v="1"/>
    <d v="2021-07-01T00:00:00"/>
    <x v="2"/>
    <d v="2021-12-01T00:00:00"/>
    <x v="0"/>
    <m/>
    <n v="0"/>
    <n v="0"/>
    <n v="0"/>
    <n v="0"/>
    <n v="1"/>
    <s v="Diciembre. El equipo de Analítica de datos reporta documento con el Análisis de Satisfacción y Caracterización"/>
    <n v="1"/>
    <s v="Se presenta informe de satisfacción de  SECOP,  el informe contiene la metodología y desarrollo , análisis, conclusiones y recomendaciones conforme a la caracterización de la satisfacción de los usuarios en el uso de datos de abiertos de la  contratación pública y las capacitaciones. La medición de la satisfacción se realizo por medio de una encuesta compuesta por 45 preguntas"/>
    <d v="2021-12-01T00:00:00"/>
    <s v="Cerrada Efectiva"/>
  </r>
  <r>
    <x v="5"/>
    <x v="4"/>
    <x v="6"/>
    <s v="Mejora"/>
    <s v="FURAG"/>
    <x v="0"/>
    <s v="FUR61"/>
    <s v="Preg 378 - Preg 381"/>
    <s v="Respecto a los registros administrativos de la Agencia, se ha identificado que se evalúa la calidad del mismo, se cuenta con bases de datos y se realiza un aprovechamiento estadístico, sin embargo, para la vigencia 2020 no se logró identificar la definición y ejecución de un plan específico para documentar y mejorar los registros administrativos, como tampoco un diagnóstico que permita identificar e implementar mejoras a los registros administrativos que se utilizan de otras entidades."/>
    <s v="La Política de Gestión Estadística establecida en MIPG es nueva, por tal razón la Agencia Nacional de Contratación Colombia Compra Eficiente a través de la Subdirección de Estudios de Mercado y Abastecimiento Estratégico se encuentra implementando un plan de acción frente a la misma de manera paulatina."/>
    <s v="Definir y ejecutar un plan de mejoramiento para mejorar los registros administrativos de la entidad. "/>
    <x v="8"/>
    <s v="Plan de acción para mejorar los registros administrativos de la Agencia con base en la información suministrada por EMAE"/>
    <n v="1"/>
    <d v="2021-08-01T00:00:00"/>
    <x v="3"/>
    <d v="2021-12-01T00:00:00"/>
    <x v="1"/>
    <m/>
    <n v="0"/>
    <n v="0"/>
    <n v="0"/>
    <n v="0.5"/>
    <n v="0.5"/>
    <s v="Noviembre. Se adjunta informe de análisis de los registros administrativos de la Agencia el cual está en proceso de análisis en la Subdirección de ITD para desarrollar las mejoras pertinentes"/>
    <n v="0.5"/>
    <s v="Se observa informe de estructura de datos de Secop con las recomendaciones para mejorar la información, usabilidad y aprovechamiento, no obstante, las recomendaciones realizadas por EMAE son procedentes para dar continuidad en 2022"/>
    <m/>
    <s v="Abierta"/>
  </r>
  <r>
    <x v="3"/>
    <x v="2"/>
    <x v="4"/>
    <m/>
    <m/>
    <x v="1"/>
    <m/>
    <m/>
    <m/>
    <m/>
    <s v="Suministrar un informe a la Subdirección IDT  sobre la calidad de los registros  administrativos que se encuentran publicados._x000a__x000a_Nota incluida en septiembre. La acción referida inicialmente  se requiere para el mejoramiento de los registros administrativos internos, respecto a los externos se menciona la siguiente acción adecuada al entregable/producto derivado de la misma:  _x000a__x000a_Evaluar los registros administrativos, conjuntos de datos de otras entidades que se utilicen en EMAE para el desarrollo del proceso"/>
    <x v="7"/>
    <s v="Diagnóstico y plan de mejora de los registros administrativos que se utilizan de otras entidades"/>
    <n v="1"/>
    <d v="2021-07-01T00:00:00"/>
    <x v="1"/>
    <d v="2021-12-01T00:00:00"/>
    <x v="0"/>
    <m/>
    <n v="0"/>
    <n v="1"/>
    <n v="1"/>
    <n v="1"/>
    <n v="1"/>
    <s v="Septiembre. Se presenta el &quot;Análisis de los registros administrativos externos a la entidad usados por el equipo de análisis de datos de la Subdirección de Estudios de Mercado y Abastecimiento Estratégico&quot;. Evidencia incluida en la carpeta dispuesta para esta actividad."/>
    <n v="1"/>
    <s v="Se observa el análisis de información de los registros administrativos del DAFP relacionados con datos de las Entidades Públicas, en este sentido, cada base de datos que se utilice de otras entidades y que se vaya a integrar o modelar con la información de la Agencia se verifica estructuralmente por parte de la Subdirección de EMAE, partiendo de premisas como que la información es propiedad de la entidad que la origina, que se entiende en su estructura conforme con los lineamientos establecidos por el DANE, y que solo se tomará si efectivamente cumple con las necesidades para las cuales el conjunto de datos es referido, respecto a la mejora de los datos será responsabilidad de la Entidad origen. Se considera cerrada esta actividad ya que existe la premisa en la subdirección de EMAE en evaluar la pertinencia de uso de cualquier conjunto de datos que se pretenda utilizar en las operaciones estadísticas de la Agencia. "/>
    <d v="2021-09-01T00:00:00"/>
    <s v="Cerrada Efectiva"/>
  </r>
  <r>
    <x v="6"/>
    <x v="0"/>
    <x v="3"/>
    <s v="Mejora"/>
    <s v="FURAG"/>
    <x v="0"/>
    <s v="FUR62"/>
    <s v="Preg 385"/>
    <s v="Para el desarrollo e implementación de la política de gestión del Conocimiento y la Innovación la Agencia ha designado el liderazgo en la Secretaría General y Subdirección de EMAE, así mismo, ha efectuado el diagnóstico correspondiente para identificar las brechas de cumplimiento, sin embargo, en la vigencia 2020 no se desarrolló un plan de acción que integrara las actividades tendientes a incrementar el nivel de madurez de la política e interiorizar su concepto en las actividades propias de la Entidad. "/>
    <s v="La falta de personal a cargo para el desarrollo de las políticas y la construcción de un documento de acciones a seguir para dar inicio al cumplimiento de la política"/>
    <s v="Aplicar el autodiagnóstico de la política de gestión del conocimiento y la innovación, desarrollar y aprobar en el CIGD el plan de acción para su implementación, y definir herramientas de gestión del conocimiento para fortalecer el desarrollo de la política"/>
    <x v="1"/>
    <s v="Autodiagnóstico de la política de gestión del conocimiento y la innovación, plan de acción aprobado por el CIGD e implementación de herramientas de gestión de conocimiento"/>
    <n v="2"/>
    <d v="2021-06-01T00:00:00"/>
    <x v="2"/>
    <d v="2021-12-01T00:00:00"/>
    <x v="0"/>
    <m/>
    <n v="0"/>
    <n v="0"/>
    <n v="0"/>
    <n v="1"/>
    <n v="1"/>
    <s v="Diciembre. Se adjunta plan de acción para la política de gestión del conocimiento e informe de desarrollo de las actividades, presentado en el Comité Institucional de Gestión y Desempeño CIGD el 24/11/2021"/>
    <n v="1"/>
    <s v="Se presenta el plan de acción de gestión de conocimiento basado en el autodiágnostico de la política GESCO de 2020, este plan de acción se presentó en el CIGD. y adicionalmente, se elaboró la matriz de conocimiento tácito"/>
    <d v="2021-12-01T00:00:00"/>
    <s v="Cerrada Efectiva"/>
  </r>
  <r>
    <x v="6"/>
    <x v="0"/>
    <x v="8"/>
    <s v="Mejora"/>
    <s v="FURAG"/>
    <x v="0"/>
    <s v="FUR63"/>
    <s v="Preg 391"/>
    <s v="La Agencia cuenta con instrumentos tendientes a asegurar el conocimiento explicito; realiza inventarios para identificar la ubicación de este conocimiento, cuenta con repositorios de conocimiento, y realiza procesos de socialización y difusión, lo anterior bajo el contexto de la Gestión Documental y el proceso continuo de capacitación establecido en el PIC, no obstante, se ha identificado que las TRD que permiten determinar como se produce, custodia, almacena y conserva este conocimiento, por razones de fortalecimiento institucional y desarrollo de sus procesos y estructura organizacional ha generado un grado de desactualización en las TRD abriendo la posibilidad de que exista conocimiento explicito no controlado."/>
    <s v="Desactualización de las Tablas de Retención Documental"/>
    <s v="Identificar el conocimiento explicito de las dependencias y verificar que se encuentre referido en las TRD"/>
    <x v="1"/>
    <s v="Entregable meta 2021: Actualización TRD referente a las tipologías de PQRSD"/>
    <n v="1"/>
    <d v="2021-07-01T00:00:00"/>
    <x v="2"/>
    <d v="2021-12-01T00:00:00"/>
    <x v="0"/>
    <m/>
    <n v="0"/>
    <n v="0"/>
    <n v="0"/>
    <n v="0"/>
    <n v="1"/>
    <s v="Diciembre. Durante la vigencia fiscal 2021 se realizó la clasificación de la serie documental PQRSD con respecto a la actualización de las Tablas de Retención Documental"/>
    <n v="1"/>
    <s v="Se presenta un  oficio y su respectivo anexo en el cual referencia el proceso desarrollado por gestión documental de acuerdo a las tablas de retención documental del proceso de PQRSD y la clasificación  de información generada  electrónicamente por el grupo interno de trabajo durante la vigencia de 2021"/>
    <d v="2021-12-01T00:00:00"/>
    <s v="Cerrada Efectiva"/>
  </r>
  <r>
    <x v="6"/>
    <x v="4"/>
    <x v="6"/>
    <s v="Mejora"/>
    <s v="FURAG"/>
    <x v="0"/>
    <s v="FUR64"/>
    <n v="399"/>
    <s v="Si bien la Agencia ha desarrollado procesos  de innovación en el marco de sus competencias, es necesario afianzar y fortalecer las actividades de innovación motivando la participación a través de incentivos que generen ideas innovadoras, asignar recursos para desarrollar o implementar las innovaciones, y definir estrategias de cooperación para trabajar temas de innovación con otras entidades."/>
    <s v="A partir de la creación de la Subdirección de Estudios de Mercado y Abastecimiento Estratégico, le fue asignado el rol de liderar la Política de innovación."/>
    <s v="Presentar a la alta Dirección una Propuesta de la creación del Comité Interno de Innovación y diseñar un plan de trabajo."/>
    <x v="7"/>
    <s v="Listado y metodología de apropiación de actividades de innovación y estrategia de innovación con entidades externas"/>
    <n v="2"/>
    <d v="2021-07-01T00:00:00"/>
    <x v="0"/>
    <d v="2021-12-01T00:00:00"/>
    <x v="0"/>
    <m/>
    <n v="0"/>
    <n v="0"/>
    <n v="1"/>
    <n v="1"/>
    <n v="1"/>
    <s v="Octubre. La subdirectora de Estudios de Mercado y Abastecimiento Estratégico – (EMAE). Presenta resolución creación del comité interno de innovación, actas de comités internos de innovación e insumos estratégicos adelantados"/>
    <n v="1"/>
    <s v="Se observa la creación del Comité de Innovación el cual apropia las actividades que la Agencia va a desarrollar para la política de Innovación del MIPG. Los soportes presentan la inclusión del comité en la resolución 270 de 2021 y el desarrollo de las sesiones Actas del comité donde en su primera sesión se determina en gran parte la ruta para desarrollar la innovación de manera transversal en todos los procesos de la Agencia. "/>
    <d v="2021-10-01T00:00:00"/>
    <s v="Cerrada Efectiva"/>
  </r>
  <r>
    <x v="7"/>
    <x v="0"/>
    <x v="3"/>
    <s v="Mejora"/>
    <s v="FURAG"/>
    <x v="0"/>
    <s v="FUR65"/>
    <s v="Preg 410"/>
    <s v="Como parte del aseguramiento, apropiación y seguimiento de las conductas, valores y principios del servicio público, se deben establecer instrumentos que permitan la evaluación del desempeño respecto a las conductas comportamentales y éticas de los servidores, las cuales se integren al modelo de control interno adoptado por la Agencia dentro del marco de la dimensión 7 del MIPG.  "/>
    <s v="Desarrollo de acciones durante la vigencia, pero no se realizaron documento análisis de compilación de la información y desarrollo de las actividades"/>
    <s v="Evaluar en el marco del CICCI el desempeño y cumplimiento de los valores y principios del servicio público. Conocimiento por parte de los servidores del código de integridad, Cumplimiento del código en su integralidad y Análisis de información relacionada en las declaraciones de conflictos de interés e información recibida en la línea de denuncia"/>
    <x v="1"/>
    <s v="Informe de desempeño y cumplimiento de los valores y principios éticos del servicio público en referencia al código de integridad y conflictos de interés"/>
    <n v="1"/>
    <d v="2021-10-01T00:00:00"/>
    <x v="3"/>
    <d v="2021-12-01T00:00:00"/>
    <x v="0"/>
    <m/>
    <n v="0"/>
    <n v="0"/>
    <n v="0"/>
    <n v="1"/>
    <n v="1"/>
    <s v="Noviembre. Se adjuntan informes sobre los resultados del análisis de los conflictos de interés y los resultados sobre la gestión de integridad de la Agencia en cumplimiento del Código"/>
    <n v="1"/>
    <s v="Se observaron dos informes relacionados con el análisis de los registros de conflictos de interés y los resultados sobre la gestión de integridad de los colaboradores de la Agencia en cumplimiento de los códigos"/>
    <d v="2021-11-01T00:00:00"/>
    <s v="Cerrada Efectiva"/>
  </r>
  <r>
    <x v="7"/>
    <x v="1"/>
    <x v="1"/>
    <s v="Mejora"/>
    <s v="FURAG"/>
    <x v="0"/>
    <s v="FUR66"/>
    <s v="Preg  412"/>
    <s v="El CICCI de manera articulada con la Alta Dirección o cada uno en cumplimiento de sus competencias ha definido lineamientos para la gestión del riesgo, las comunicaciones, el estatuto de auditoría, el plan anticorrupción, el talento humano, la planeación estratégica, la generación de productos y servicios de la entidad, y la programación , ejecución y seguimiento presupuestal, no obstante, los lineamientos para la generación de alertas y recomendaciones al CIGD para la mejora continua de la gestión en la Agencia no se observa de manera específica en la vigencia 2020. "/>
    <s v="Los lideres de políticas a nivel interno no son conscientes de los lineamientos de la generación de alertas dados los constantes cambios y múltiples lineamientos que emite el DAFP, que de manera constante confunde al gerente público."/>
    <s v="Establecer en el marco del CICCI los lineamientos para el funcionamiento del sistema de control interno (SCI) y la generación de alertas y recomendaciones al CIGD para la mejora continua"/>
    <x v="0"/>
    <s v="Actas del CICCI con la definición de lineamientos del SCI y la generación de alertas y recomendaciones al CIGD para la mejora"/>
    <n v="1"/>
    <d v="2021-07-01T00:00:00"/>
    <x v="2"/>
    <d v="2021-12-01T00:00:00"/>
    <x v="0"/>
    <m/>
    <n v="0"/>
    <n v="0"/>
    <n v="0"/>
    <n v="0"/>
    <n v="1"/>
    <s v="Diciembre. Se adjunta actas de comité institucional de coordinación de control interno - CICCI - 2021"/>
    <n v="1"/>
    <s v="Se observa el desarrollo del SCI en relación con el cumplimiento de sus componentes tal como está establecido en la dimensión 7 del MIPG y evaluado semestralmente por el proceso de Evaluación Independiente. Respecto a la generación de alertas y recomendaciones para la mejora se pueden observar en las sesiones de los diferentes comités institucionales, de manera específica en el marco del CICCI se presentan los resultados y recomendaciones derivadas de los ejercicios de Auditoría Interna y Seguimientos de Ley."/>
    <d v="2021-12-01T00:00:00"/>
    <s v="Cerrada Efectiva"/>
  </r>
  <r>
    <x v="7"/>
    <x v="1"/>
    <x v="1"/>
    <s v="Mejora"/>
    <s v="FURAG"/>
    <x v="0"/>
    <s v="FUR67"/>
    <s v="Preg 413"/>
    <s v="EL CICCI dentro del marco de su competencia ha desarrollado a nivel general las funciones encomendadas, no obstante, de manera específica los lineamientos para el funcionamiento del SCI, la generación de alertas al CIGD para mejorar la gestión a partir de la evaluación y seguimiento del SCI, y el monitoreo al cumplimiento de los estándares de conducta, principios y valores del servicio público, deben documentarse dentro de la marco de las sesiones del CICCI."/>
    <s v="Los lideres de políticas a nivel interno no son conscientes de los lineamientos de la generación de alertas dados los constantes cambios y múltiples lineamientos que emite el DAFP, que de manera constante confunde al gerente público."/>
    <s v="Establecer en el marco del CICCI el seguimiento del SCI y el monitoreo al cumplimiento de los estándares de conducta, principios y valores del servicio público, deben documentarse dentro de la marco de las sesiones del CICCI."/>
    <x v="0"/>
    <s v="Actas del CICCI con el seguimiento del SCI y el monitoreo al cumplimiento de los estándares de conducta, principios y valores del servicio público"/>
    <n v="1"/>
    <d v="2021-07-01T00:00:00"/>
    <x v="2"/>
    <d v="2021-12-01T00:00:00"/>
    <x v="0"/>
    <m/>
    <n v="0"/>
    <n v="0"/>
    <n v="0"/>
    <n v="0"/>
    <n v="1"/>
    <s v="Diciembre. Se adjunta actas de comité institucional de coordinación de control interno - CICCI - 2021 y Acta CIGD con informes de conflictos de interés y código de integridad"/>
    <n v="1"/>
    <s v="El seguimiento al SCI se realiza semestralmente por el proceso de Evaluación independiente y se lleva un indicador de seguimiento. Con respecto al cumplimiento de los estándares de conducta e integridad se desarrollaron informes  de integridad y conflictos de interés que permiten establecer el comportamiento de la ética y conducta de los colaboradores de la Agencia."/>
    <d v="2021-12-01T00:00:00"/>
    <s v="Cerrada Efectiva"/>
  </r>
  <r>
    <x v="7"/>
    <x v="1"/>
    <x v="9"/>
    <s v="Mejora"/>
    <s v="FURAG"/>
    <x v="0"/>
    <s v="FUR68"/>
    <s v="Preg 425"/>
    <s v="La Agencia a través de la segunda y tercera línea de defensa realiza seguimiento periódico a la gestión de riesgos conforme lo establece la etapa de monitoreo de la metodología adoptada, así mismo, definió los subcomités de control interno para que la primera línea defensa efectúe un seguimiento detallado al comportamiento de los riesgos y controles, no obstante, para la vigencia 2020 no se logró determinar que los líderes realicen una verificación detallada sobre la ejecución de los controles y que específicamente los responsables de los mismos los estén ejecutando como están diseñados."/>
    <s v="Los lideres de políticas a nivel interno no son conscientes de los lineamientos de la generación de alertas dados los constantes cambios y múltiples lineamientos que emite el DAFP, que de manera constante confunde al gerente público."/>
    <s v="Desarrollar un control que permita garantizar que los lideres transversales como jefes de planeación, financieros, contratación, TI, servicio al ciudadano, líderes de otros sistemas de gestión, comités, entre otros, verifican que los responsables estén ejecutando los controles de la misma manera en que han sido diseñados."/>
    <x v="0"/>
    <s v="Informe de aplicación y ejecución de controles en cargos transversales"/>
    <n v="1"/>
    <d v="2021-07-01T00:00:00"/>
    <x v="2"/>
    <d v="2021-12-01T00:00:00"/>
    <x v="1"/>
    <m/>
    <n v="0"/>
    <n v="0"/>
    <n v="0"/>
    <n v="0"/>
    <n v="0.5"/>
    <s v="Diciembre. Respecto a la aplicación de controles transversales se han desarrollado de manera individual por cada área transversal, se han identificado en las matrices de riesgo del procesos correspondiente pero no se formalizado un instrumento para consolidar el resultado de aplicación y ejecución de los controles por parte de los líderes de las políticas transversales."/>
    <n v="0.5"/>
    <s v="Se observan controles en las matrices de riesgo de los procesos los cuales son verificados por los líderes correspondientes en los procesos de actualización y/o en los subcomités de control interno, sin embargo, se estima procedente dar continuidad con el definición y seguimiento de controles transversales verificados por los lideres de las políticas de gestión y desempeño, y que se reporte la efectividad de manera consolidada a la 2da línea de defensa."/>
    <m/>
    <s v="Abierta"/>
  </r>
  <r>
    <x v="7"/>
    <x v="1"/>
    <x v="9"/>
    <s v="Mejora"/>
    <s v="FURAG"/>
    <x v="0"/>
    <s v="FUR69"/>
    <s v="Preg 430"/>
    <s v="La Agencia tiene definido, aprobado e implementado el Plan Anual de Auditoría para cada vigencia y realiza seguimiento continuo a  su ejecución y sus resultados; este plan tiene como propósito desarrollar ejercicios de Auditoría en procesos y temas específicos, así como, la evaluación de cumplimientos normativos definidos para las funciones de evaluación independiente u oficina de control interno, Si bien el plan se ha desarrollado a cabalidad y ha contribuido al mejoramiento de la gestión, se observó que en la planeación de la vigencia 2020 no se incluyeron aspectos relacionados con la accesibilidad de la página web conforme a las indicaciones del MINTIC y tampoco,  el cumplimiento de los requisitos de infraestructura física referidos en la NTC 5854. (Es la NTC 6047)"/>
    <s v="La revisión de los lineamiento impartidos por Mintic, relacionados con la accesibilidad a la página web de la Agencia, se realizó en el año 2020 en el marco del seguimiento a la Política Digital y el seguimiento al cumplimiento de la Ley de Transparencia y del Derecho de Acceso a la Información Pública Nacional, ITA (Metodología Procuraduría General de la Nación), no obstante la actualización de la Resolución 3564 del 2015 del MinTIC, ahora la  Resolución 1519 del 2020, requiere se amplíe el alcance de este tema._x000a__x000a_La auditoría de la NTC 6047 &quot;Accesibilidad al Medio Físico. Espacios de Servicio al Ciudadano en la Administración Pública.&quot;, el Comité Institucional de Coordinación de Control Interno, determinó que debido a que las instalaciones no son propias, no es pertinente realizar esta auditoría, adicionalmente el Asesor Experto con Funciones de Control Interno, no cuenta con el  equipo de trabajo suficiente y con la competencia necesaria para este ejercicio de aseguramiento, no obstante la señalado en los resultados de la evaluación del MIPG a través del FURAG, se realizará la auditoría correspondiente."/>
    <s v="Incluir en el Plan Anual de Auditoría ejercicios de evaluación al cumplimiento de criterios de accesibilidad de la página web conforme a las indicaciones del MINTIC y al cumplimiento de los requisitos de infraestructura física referidos en la NTC 5854. (Es la NTC 6047)"/>
    <x v="16"/>
    <s v="Plan Anual de Auditoría e Informes de Auditoría de accesibilidad web e infraestructura física"/>
    <n v="2"/>
    <d v="2021-08-01T00:00:00"/>
    <x v="3"/>
    <d v="2021-12-01T00:00:00"/>
    <x v="0"/>
    <m/>
    <n v="0"/>
    <n v="0"/>
    <n v="0"/>
    <n v="1"/>
    <n v="1"/>
    <s v="Noviembre. El equipo de Control Interno reporta el cumplimiento  de la actividad identificada con el código Preg. 430 del Plan de Mejoramiento FURAG 2020, se anexa los siguiente: ​_x000a_* ​Plan Anual de Auditoría 2021 V2 que incluye los informes de NTC 6047 de 2013, aprobado por el Comité Institucional e Coordinación de Control Interno el 22 de julio de 2021.​_x000a_* Informe se seguimiento a la Política de Gobierno Digital, incluye el ítem sobre la NTC 5854.​_x000a_* Informe de la Auditoría Interna NTC 6047 de 2013."/>
    <n v="1"/>
    <s v="Se evidencia el entregable del Plan Anual de Auditoría ejercicios de evaluación al cumplimiento de criterios de accesibilidad de la página web. "/>
    <d v="2021-11-01T00:00:00"/>
    <s v="Cerrada Efectiva"/>
  </r>
  <r>
    <x v="2"/>
    <x v="0"/>
    <x v="3"/>
    <s v="Mejora"/>
    <s v="FURAG"/>
    <x v="0"/>
    <s v="FUR70"/>
    <s v="Preg 455"/>
    <s v="El nivel de madurez de la política de Gestión Estratégica del Talento Humano se ubica en el nivel de transformación, lo cual hace necesario desarrollar estrategias, planes o programas que permitan alcanzar el estado de consolidación que requiere dentro del MIPG. "/>
    <s v="Desarrollar acciones para la mejora en el desempeño y desarrollo de la política de talento humano"/>
    <s v="Aplicar el autodiagnóstico de la Política Gestión Estratégica de Talento Humano, evaluar los resultados e implementar acciones para lograr el nivel de consolidación"/>
    <x v="2"/>
    <s v="Autodiagnóstico aplicado política de GETH y plan de acción"/>
    <n v="2"/>
    <d v="2021-07-01T00:00:00"/>
    <x v="4"/>
    <d v="2021-12-01T00:00:00"/>
    <x v="0"/>
    <m/>
    <n v="1"/>
    <n v="1"/>
    <n v="1"/>
    <n v="1"/>
    <n v="1"/>
    <s v="Agosto. Se adjunta autodiagnóstico de talento humano siendo identificadas las actividades de mejora contempladas en los planes de mejoramiento de FURAG, plan de acción, PAAC y planes de talento humano"/>
    <n v="1"/>
    <s v="Se observa la aplicación del Autodiagnóstico de la Política de Gestión del Talento Humano definida por el DAFP, en esta se realizaron las consideraciones a cada componente y subcomponente de acuerdo al grado de implementación, así mismo, se identificó que el proceso incorpora las acciones de mejoramiento en los diferentes planes institucionales por lo cual el autodiagnóstico solo es utilizado para calificar. En tal sentido es totalmente optativo que el proceso determine la manera más adecuada para la adopción de las medidas o acciones de mejora que le permitan garantizar el cumplimiento de la política de TH establecida en el MIPG."/>
    <d v="2021-08-01T00:00:00"/>
    <s v="Cerrada Efectiva"/>
  </r>
  <r>
    <x v="2"/>
    <x v="0"/>
    <x v="3"/>
    <s v="Mejora"/>
    <s v="FURAG"/>
    <x v="0"/>
    <s v="FUR71"/>
    <s v="Preg 476"/>
    <s v="Con respecto a la equidad de la mujer en el desarrollo de la gestión de la Agencia, se observó que para la vigencia 2020 no se desarrollaron políticas , programas, proyectos o acciones específicas tendientes a identificar y cerrar si aplica las brechas que pueden existir entre hombres y mujeres al interior de la Entidad.  "/>
    <s v="Durante la vigencia 2020 no se documentaron acciones frente a la equidad de la mujer"/>
    <s v="Incluir actividades tendientes a disminuir la brechas identificadas puedan impactar la equidad de la mujer en la estructura de la entidad"/>
    <x v="2"/>
    <s v="Inclusión de actividades en los programa estratégicos de TH sobre aseguramiento para la equidad de la mujer en la Agencia"/>
    <n v="1"/>
    <d v="2021-08-01T00:00:00"/>
    <x v="3"/>
    <d v="2021-12-01T00:00:00"/>
    <x v="0"/>
    <m/>
    <n v="0"/>
    <n v="0"/>
    <n v="0"/>
    <n v="1"/>
    <n v="1"/>
    <s v="Noviembre. Dando cumplimiento al plan de desarrollo nacional - pacto por la equidad - pacto por la mujer, la agencia ha desarrollado actividades de equidad de la mujer, en cuanto a los niveles decisorios, otros niveles decisorios, mujeres de planta y mujeres coordinadoras, presentado al CIGD del 24/11/2021. Se adjunta presentación "/>
    <n v="1"/>
    <s v="Se evidencia la evidencia de acuerdo a las actividades en los programas estratégicos de TH sobre aseguramiento para la equidad de la mujer en la Agencia"/>
    <d v="2021-11-01T00:00:00"/>
    <s v="Cerrada Efectiv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64BAE2F-E5F2-41BA-A59E-F087E08A8EF5}" name="TablaDinámica6" cacheId="32"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2">
  <location ref="A51:B60" firstHeaderRow="1" firstDataRow="1" firstDataCol="1"/>
  <pivotFields count="29">
    <pivotField axis="axisRow" showAll="0">
      <items count="10">
        <item x="2"/>
        <item x="0"/>
        <item m="1" x="8"/>
        <item x="4"/>
        <item x="5"/>
        <item x="6"/>
        <item x="7"/>
        <item x="1"/>
        <item x="3"/>
        <item t="default"/>
      </items>
    </pivotField>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numFmtId="14" showAll="0"/>
    <pivotField numFmtId="14" showAll="0"/>
    <pivotField showAll="0"/>
    <pivotField numFmtId="9" showAll="0"/>
    <pivotField numFmtId="9" showAll="0"/>
    <pivotField numFmtId="9" showAll="0"/>
    <pivotField numFmtId="9" showAll="0"/>
    <pivotField showAll="0"/>
    <pivotField showAll="0"/>
    <pivotField showAll="0"/>
    <pivotField showAll="0"/>
    <pivotField showAll="0"/>
    <pivotField showAll="0"/>
    <pivotField showAll="0"/>
  </pivotFields>
  <rowFields count="1">
    <field x="0"/>
  </rowFields>
  <rowItems count="9">
    <i>
      <x/>
    </i>
    <i>
      <x v="1"/>
    </i>
    <i>
      <x v="3"/>
    </i>
    <i>
      <x v="4"/>
    </i>
    <i>
      <x v="5"/>
    </i>
    <i>
      <x v="6"/>
    </i>
    <i>
      <x v="7"/>
    </i>
    <i>
      <x v="8"/>
    </i>
    <i t="grand">
      <x/>
    </i>
  </rowItems>
  <colItems count="1">
    <i/>
  </colItems>
  <dataFields count="1">
    <dataField name="Cuenta de ACCIÓN A DESARROLLAR" fld="10" subtotal="count" baseField="0" baseItem="0"/>
  </dataField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3B80D56-9BE9-4AC1-A834-A9F5347A8B4A}" name="TablaDinámica3" cacheId="32"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4">
  <location ref="A39:D46" firstHeaderRow="1" firstDataRow="2" firstDataCol="1"/>
  <pivotFields count="29">
    <pivotField outline="0" showAll="0" defaultSubtota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axis="axisRow" numFmtId="14" showAll="0">
      <items count="14">
        <item x="4"/>
        <item x="1"/>
        <item x="0"/>
        <item x="3"/>
        <item x="2"/>
        <item m="1" x="5"/>
        <item m="1" x="6"/>
        <item m="1" x="7"/>
        <item m="1" x="8"/>
        <item m="1" x="9"/>
        <item m="1" x="10"/>
        <item m="1" x="11"/>
        <item m="1" x="12"/>
        <item t="default"/>
      </items>
    </pivotField>
    <pivotField showAll="0"/>
    <pivotField axis="axisCol" showAll="0">
      <items count="5">
        <item x="0"/>
        <item m="1" x="3"/>
        <item x="1"/>
        <item m="1" x="2"/>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5"/>
  </rowFields>
  <rowItems count="6">
    <i>
      <x/>
    </i>
    <i>
      <x v="1"/>
    </i>
    <i>
      <x v="2"/>
    </i>
    <i>
      <x v="3"/>
    </i>
    <i>
      <x v="4"/>
    </i>
    <i t="grand">
      <x/>
    </i>
  </rowItems>
  <colFields count="1">
    <field x="17"/>
  </colFields>
  <colItems count="3">
    <i>
      <x/>
    </i>
    <i>
      <x v="2"/>
    </i>
    <i t="grand">
      <x/>
    </i>
  </colItems>
  <dataFields count="1">
    <dataField name="Cuenta de ACCIÓN A DESARROLLAR" fld="10" subtotal="count" baseField="0" baseItem="0"/>
  </dataFields>
  <formats count="3">
    <format dxfId="2">
      <pivotArea dataOnly="0" labelOnly="1" fieldPosition="0">
        <references count="1">
          <reference field="17" count="0"/>
        </references>
      </pivotArea>
    </format>
    <format dxfId="1">
      <pivotArea dataOnly="0" labelOnly="1" grandCol="1" outline="0" fieldPosition="0"/>
    </format>
    <format dxfId="0">
      <pivotArea dataOnly="0" labelOnly="1" fieldPosition="0">
        <references count="1">
          <reference field="15" count="0"/>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C3B1BF6-80D3-4D60-922D-F7101B0507F1}" name="TablaDinámica7" cacheId="32"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165:D172" firstHeaderRow="1" firstDataRow="2" firstDataCol="1" rowPageCount="1" colPageCount="1"/>
  <pivotFields count="29">
    <pivotField showAll="0"/>
    <pivotField axis="axisPage" outline="0" showAll="0" defaultSubtotal="0">
      <items count="5">
        <item x="1"/>
        <item x="0"/>
        <item x="4"/>
        <item x="3"/>
        <item x="2"/>
      </items>
    </pivotField>
    <pivotField showAll="0">
      <items count="11">
        <item x="6"/>
        <item x="7"/>
        <item x="1"/>
        <item x="9"/>
        <item x="0"/>
        <item x="3"/>
        <item x="5"/>
        <item x="8"/>
        <item x="2"/>
        <item x="4"/>
        <item t="default"/>
      </items>
    </pivotField>
    <pivotField showAll="0"/>
    <pivotField showAll="0"/>
    <pivotField showAll="0">
      <items count="3">
        <item x="0"/>
        <item x="1"/>
        <item t="default"/>
      </items>
    </pivotField>
    <pivotField showAll="0"/>
    <pivotField showAll="0"/>
    <pivotField showAll="0"/>
    <pivotField showAll="0"/>
    <pivotField dataField="1" showAll="0"/>
    <pivotField showAll="0">
      <items count="24">
        <item x="16"/>
        <item x="0"/>
        <item m="1" x="17"/>
        <item x="5"/>
        <item x="4"/>
        <item x="9"/>
        <item m="1" x="21"/>
        <item x="11"/>
        <item m="1" x="18"/>
        <item x="3"/>
        <item x="13"/>
        <item x="15"/>
        <item x="12"/>
        <item m="1" x="19"/>
        <item m="1" x="22"/>
        <item m="1" x="20"/>
        <item x="6"/>
        <item x="2"/>
        <item x="1"/>
        <item x="14"/>
        <item x="7"/>
        <item x="8"/>
        <item x="10"/>
        <item t="default"/>
      </items>
    </pivotField>
    <pivotField showAll="0"/>
    <pivotField showAll="0"/>
    <pivotField numFmtId="17" showAll="0"/>
    <pivotField axis="axisRow" numFmtId="17" showAll="0">
      <items count="14">
        <item m="1" x="6"/>
        <item m="1" x="8"/>
        <item x="4"/>
        <item m="1" x="5"/>
        <item x="1"/>
        <item m="1" x="12"/>
        <item m="1" x="7"/>
        <item x="0"/>
        <item m="1" x="11"/>
        <item x="3"/>
        <item m="1" x="10"/>
        <item x="2"/>
        <item m="1" x="9"/>
        <item t="default"/>
      </items>
    </pivotField>
    <pivotField numFmtId="164" showAll="0"/>
    <pivotField axis="axisCol" multipleItemSelectionAllowed="1" showAll="0">
      <items count="5">
        <item x="0"/>
        <item m="1" x="3"/>
        <item x="1"/>
        <item m="1" x="2"/>
        <item t="default"/>
      </items>
    </pivotField>
    <pivotField showAll="0"/>
    <pivotField numFmtId="9" showAll="0"/>
    <pivotField numFmtId="9" showAll="0"/>
    <pivotField numFmtId="9" showAll="0"/>
    <pivotField numFmtId="9" showAll="0"/>
    <pivotField numFmtId="9" showAll="0"/>
    <pivotField showAll="0"/>
    <pivotField numFmtId="9" showAll="0"/>
    <pivotField showAll="0"/>
    <pivotField showAll="0"/>
    <pivotField showAll="0"/>
  </pivotFields>
  <rowFields count="1">
    <field x="15"/>
  </rowFields>
  <rowItems count="6">
    <i>
      <x v="2"/>
    </i>
    <i>
      <x v="4"/>
    </i>
    <i>
      <x v="7"/>
    </i>
    <i>
      <x v="9"/>
    </i>
    <i>
      <x v="11"/>
    </i>
    <i t="grand">
      <x/>
    </i>
  </rowItems>
  <colFields count="1">
    <field x="17"/>
  </colFields>
  <colItems count="3">
    <i>
      <x/>
    </i>
    <i>
      <x v="2"/>
    </i>
    <i t="grand">
      <x/>
    </i>
  </colItems>
  <pageFields count="1">
    <pageField fld="1" hier="-1"/>
  </pageFields>
  <dataFields count="1">
    <dataField name="Cuenta de ACCIÓN A DESARROLLAR" fld="1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40DE844-E082-4A9D-A156-F01DD9954F22}" name="TablaDinámica4" cacheId="31"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5">
  <location ref="A125:D153" firstHeaderRow="1" firstDataRow="2" firstDataCol="1" rowPageCount="1" colPageCount="1"/>
  <pivotFields count="29">
    <pivotField showAll="0"/>
    <pivotField showAll="0"/>
    <pivotField showAll="0"/>
    <pivotField showAll="0"/>
    <pivotField showAll="0"/>
    <pivotField showAll="0"/>
    <pivotField outline="0" showAll="0" defaultSubtotal="0"/>
    <pivotField showAll="0"/>
    <pivotField showAll="0"/>
    <pivotField showAll="0"/>
    <pivotField showAll="0"/>
    <pivotField showAll="0"/>
    <pivotField axis="axisRow" showAll="0">
      <items count="107">
        <item m="1" x="32"/>
        <item m="1" x="57"/>
        <item m="1" x="27"/>
        <item m="1" x="56"/>
        <item m="1" x="31"/>
        <item m="1" x="38"/>
        <item m="1" x="95"/>
        <item m="1" x="100"/>
        <item m="1" x="72"/>
        <item m="1" x="102"/>
        <item m="1" x="48"/>
        <item m="1" x="52"/>
        <item m="1" x="55"/>
        <item m="1" x="67"/>
        <item m="1" x="54"/>
        <item m="1" x="63"/>
        <item m="1" x="105"/>
        <item m="1" x="73"/>
        <item m="1" x="86"/>
        <item m="1" x="88"/>
        <item m="1" x="92"/>
        <item m="1" x="71"/>
        <item m="1" x="101"/>
        <item m="1" x="104"/>
        <item m="1" x="46"/>
        <item m="1" x="74"/>
        <item m="1" x="61"/>
        <item m="1" x="33"/>
        <item m="1" x="77"/>
        <item m="1" x="80"/>
        <item m="1" x="89"/>
        <item m="1" x="30"/>
        <item m="1" x="44"/>
        <item m="1" x="91"/>
        <item m="1" x="76"/>
        <item m="1" x="93"/>
        <item m="1" x="66"/>
        <item m="1" x="60"/>
        <item m="1" x="59"/>
        <item m="1" x="94"/>
        <item m="1" x="58"/>
        <item m="1" x="42"/>
        <item m="1" x="40"/>
        <item m="1" x="35"/>
        <item m="1" x="87"/>
        <item m="1" x="41"/>
        <item m="1" x="79"/>
        <item m="1" x="65"/>
        <item m="1" x="70"/>
        <item m="1" x="62"/>
        <item m="1" x="96"/>
        <item m="1" x="49"/>
        <item m="1" x="83"/>
        <item m="1" x="84"/>
        <item m="1" x="43"/>
        <item m="1" x="37"/>
        <item m="1" x="75"/>
        <item m="1" x="68"/>
        <item m="1" x="45"/>
        <item m="1" x="34"/>
        <item m="1" x="28"/>
        <item m="1" x="39"/>
        <item m="1" x="98"/>
        <item x="7"/>
        <item m="1" x="64"/>
        <item m="1" x="99"/>
        <item m="1" x="47"/>
        <item m="1" x="82"/>
        <item m="1" x="26"/>
        <item x="9"/>
        <item x="13"/>
        <item x="14"/>
        <item x="15"/>
        <item x="16"/>
        <item m="1" x="78"/>
        <item m="1" x="53"/>
        <item x="19"/>
        <item m="1" x="36"/>
        <item m="1" x="81"/>
        <item m="1" x="97"/>
        <item m="1" x="90"/>
        <item m="1" x="69"/>
        <item m="1" x="50"/>
        <item x="23"/>
        <item m="1" x="29"/>
        <item x="25"/>
        <item m="1" x="103"/>
        <item x="0"/>
        <item x="1"/>
        <item x="2"/>
        <item x="3"/>
        <item x="4"/>
        <item m="1" x="51"/>
        <item x="6"/>
        <item x="8"/>
        <item m="1" x="85"/>
        <item x="11"/>
        <item x="12"/>
        <item x="17"/>
        <item x="18"/>
        <item x="20"/>
        <item x="21"/>
        <item x="22"/>
        <item x="24"/>
        <item x="5"/>
        <item x="10"/>
        <item t="default"/>
      </items>
    </pivotField>
    <pivotField showAll="0"/>
    <pivotField showAll="0"/>
    <pivotField axis="axisPage" dataField="1" numFmtId="14" outline="0" multipleItemSelectionAllowed="1" showAll="0" defaultSubtotal="0">
      <items count="9">
        <item m="1" x="8"/>
        <item m="1" x="5"/>
        <item m="1" x="6"/>
        <item m="1" x="7"/>
        <item x="0"/>
        <item x="1"/>
        <item x="2"/>
        <item x="3"/>
        <item x="4"/>
      </items>
    </pivotField>
    <pivotField numFmtId="15" showAll="0"/>
    <pivotField axis="axisCol" multipleItemSelectionAllowed="1" showAll="0">
      <items count="6">
        <item m="1" x="2"/>
        <item m="1" x="3"/>
        <item x="0"/>
        <item m="1" x="4"/>
        <item x="1"/>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2"/>
  </rowFields>
  <rowItems count="27">
    <i>
      <x v="63"/>
    </i>
    <i>
      <x v="69"/>
    </i>
    <i>
      <x v="70"/>
    </i>
    <i>
      <x v="71"/>
    </i>
    <i>
      <x v="72"/>
    </i>
    <i>
      <x v="73"/>
    </i>
    <i>
      <x v="76"/>
    </i>
    <i>
      <x v="83"/>
    </i>
    <i>
      <x v="85"/>
    </i>
    <i>
      <x v="87"/>
    </i>
    <i>
      <x v="88"/>
    </i>
    <i>
      <x v="89"/>
    </i>
    <i>
      <x v="90"/>
    </i>
    <i>
      <x v="91"/>
    </i>
    <i>
      <x v="93"/>
    </i>
    <i>
      <x v="94"/>
    </i>
    <i>
      <x v="96"/>
    </i>
    <i>
      <x v="97"/>
    </i>
    <i>
      <x v="98"/>
    </i>
    <i>
      <x v="99"/>
    </i>
    <i>
      <x v="100"/>
    </i>
    <i>
      <x v="101"/>
    </i>
    <i>
      <x v="102"/>
    </i>
    <i>
      <x v="103"/>
    </i>
    <i>
      <x v="104"/>
    </i>
    <i>
      <x v="105"/>
    </i>
    <i t="grand">
      <x/>
    </i>
  </rowItems>
  <colFields count="1">
    <field x="17"/>
  </colFields>
  <colItems count="3">
    <i>
      <x v="2"/>
    </i>
    <i>
      <x v="4"/>
    </i>
    <i t="grand">
      <x/>
    </i>
  </colItems>
  <pageFields count="1">
    <pageField fld="15" hier="-1"/>
  </pageFields>
  <dataFields count="1">
    <dataField name="Cuenta de FECHA DE TERMINACIÓN" fld="15" subtotal="count" baseField="0" baseItem="0"/>
  </dataFields>
  <formats count="14">
    <format dxfId="16">
      <pivotArea outline="0" collapsedLevelsAreSubtotals="1" fieldPosition="0"/>
    </format>
    <format dxfId="15">
      <pivotArea outline="0" collapsedLevelsAreSubtotals="1" fieldPosition="0"/>
    </format>
    <format dxfId="14">
      <pivotArea field="12" type="button" dataOnly="0" labelOnly="1" outline="0" axis="axisRow" fieldPosition="0"/>
    </format>
    <format dxfId="13">
      <pivotArea dataOnly="0" labelOnly="1" grandRow="1" outline="0" fieldPosition="0"/>
    </format>
    <format dxfId="12">
      <pivotArea dataOnly="0" labelOnly="1" grandCol="1" outline="0" fieldPosition="0"/>
    </format>
    <format dxfId="11">
      <pivotArea outline="0" collapsedLevelsAreSubtotals="1" fieldPosition="0"/>
    </format>
    <format dxfId="10">
      <pivotArea dataOnly="0" labelOnly="1" grandCol="1" outline="0" fieldPosition="0"/>
    </format>
    <format dxfId="9">
      <pivotArea field="12" type="button" dataOnly="0" labelOnly="1" outline="0" axis="axisRow" fieldPosition="0"/>
    </format>
    <format dxfId="8">
      <pivotArea dataOnly="0" labelOnly="1" fieldPosition="0">
        <references count="1">
          <reference field="12" count="5">
            <x v="8"/>
            <x v="12"/>
            <x v="17"/>
            <x v="30"/>
            <x v="40"/>
          </reference>
        </references>
      </pivotArea>
    </format>
    <format dxfId="7">
      <pivotArea dataOnly="0" labelOnly="1" grandRow="1" outline="0" fieldPosition="0"/>
    </format>
    <format dxfId="6">
      <pivotArea dataOnly="0" labelOnly="1" fieldPosition="0">
        <references count="1">
          <reference field="12"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5">
      <pivotArea dataOnly="0" labelOnly="1" fieldPosition="0">
        <references count="1">
          <reference field="12" count="4">
            <x v="50"/>
            <x v="51"/>
            <x v="52"/>
            <x v="53"/>
          </reference>
        </references>
      </pivotArea>
    </format>
    <format dxfId="4">
      <pivotArea dataOnly="0" labelOnly="1" fieldPosition="0">
        <references count="1">
          <reference field="12"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3">
      <pivotArea dataOnly="0" labelOnly="1" fieldPosition="0">
        <references count="1">
          <reference field="12" count="4">
            <x v="50"/>
            <x v="51"/>
            <x v="52"/>
            <x v="5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48816344-31FF-481F-B727-906A388E7168}" name="TablaDinámica1" cacheId="31"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12">
  <location ref="A75:C78" firstHeaderRow="0" firstDataRow="1" firstDataCol="1"/>
  <pivotFields count="29">
    <pivotField showAll="0"/>
    <pivotField showAll="0"/>
    <pivotField showAll="0"/>
    <pivotField showAll="0"/>
    <pivotField showAll="0"/>
    <pivotField showAll="0"/>
    <pivotField outline="0" showAll="0" defaultSubtotal="0"/>
    <pivotField showAll="0"/>
    <pivotField showAll="0"/>
    <pivotField showAll="0"/>
    <pivotField dataField="1" showAll="0"/>
    <pivotField showAll="0"/>
    <pivotField showAll="0"/>
    <pivotField showAll="0"/>
    <pivotField showAll="0"/>
    <pivotField numFmtId="14" outline="0" showAll="0" defaultSubtotal="0"/>
    <pivotField numFmtId="15" showAll="0"/>
    <pivotField axis="axisRow" dataField="1" showAll="0">
      <items count="6">
        <item m="1" x="2"/>
        <item m="1" x="3"/>
        <item x="0"/>
        <item m="1" x="4"/>
        <item x="1"/>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7"/>
  </rowFields>
  <rowItems count="3">
    <i>
      <x v="2"/>
    </i>
    <i>
      <x v="4"/>
    </i>
    <i t="grand">
      <x/>
    </i>
  </rowItems>
  <colFields count="1">
    <field x="-2"/>
  </colFields>
  <colItems count="2">
    <i>
      <x/>
    </i>
    <i i="1">
      <x v="1"/>
    </i>
  </colItems>
  <dataFields count="2">
    <dataField name="Cuenta de ACCIÓN A DESARROLLAR" fld="10" subtotal="count" baseField="0" baseItem="0"/>
    <dataField name="Cuenta de AVANCE DE LA EJECUCIÓN " fld="17" subtotal="count" showDataAs="percentOfTotal" baseField="17" baseItem="2" numFmtId="10"/>
  </dataFields>
  <formats count="4">
    <format dxfId="20">
      <pivotArea outline="0" collapsedLevelsAreSubtotals="1" fieldPosition="0"/>
    </format>
    <format dxfId="19">
      <pivotArea outline="0" fieldPosition="0">
        <references count="1">
          <reference field="4294967294" count="1">
            <x v="1"/>
          </reference>
        </references>
      </pivotArea>
    </format>
    <format dxfId="18">
      <pivotArea collapsedLevelsAreSubtotals="1" fieldPosition="0">
        <references count="2">
          <reference field="4294967294" count="1" selected="0">
            <x v="1"/>
          </reference>
          <reference field="17" count="0"/>
        </references>
      </pivotArea>
    </format>
    <format dxfId="17">
      <pivotArea field="17" grandRow="1" outline="0" collapsedLevelsAreSubtotals="1" axis="axisRow" fieldPosition="0">
        <references count="1">
          <reference field="4294967294" count="1" selected="0">
            <x v="1"/>
          </reference>
        </references>
      </pivotArea>
    </format>
  </formats>
  <chartFormats count="26">
    <chartFormat chart="2" format="0" series="1">
      <pivotArea type="data" outline="0" fieldPosition="0">
        <references count="2">
          <reference field="4294967294" count="1" selected="0">
            <x v="0"/>
          </reference>
          <reference field="17" count="1" selected="0">
            <x v="1"/>
          </reference>
        </references>
      </pivotArea>
    </chartFormat>
    <chartFormat chart="2" format="1" series="1">
      <pivotArea type="data" outline="0" fieldPosition="0">
        <references count="2">
          <reference field="4294967294" count="1" selected="0">
            <x v="0"/>
          </reference>
          <reference field="17" count="1" selected="0">
            <x v="2"/>
          </reference>
        </references>
      </pivotArea>
    </chartFormat>
    <chartFormat chart="2" format="2" series="1">
      <pivotArea type="data" outline="0" fieldPosition="0">
        <references count="2">
          <reference field="4294967294" count="1" selected="0">
            <x v="0"/>
          </reference>
          <reference field="17" count="1" selected="0">
            <x v="3"/>
          </reference>
        </references>
      </pivotArea>
    </chartFormat>
    <chartFormat chart="2" format="3" series="1">
      <pivotArea type="data" outline="0" fieldPosition="0">
        <references count="2">
          <reference field="4294967294" count="1" selected="0">
            <x v="0"/>
          </reference>
          <reference field="17" count="1" selected="0">
            <x v="4"/>
          </reference>
        </references>
      </pivotArea>
    </chartFormat>
    <chartFormat chart="3" format="4" series="1">
      <pivotArea type="data" outline="0" fieldPosition="0">
        <references count="2">
          <reference field="4294967294" count="1" selected="0">
            <x v="0"/>
          </reference>
          <reference field="17" count="1" selected="0">
            <x v="1"/>
          </reference>
        </references>
      </pivotArea>
    </chartFormat>
    <chartFormat chart="3" format="5" series="1">
      <pivotArea type="data" outline="0" fieldPosition="0">
        <references count="2">
          <reference field="4294967294" count="1" selected="0">
            <x v="0"/>
          </reference>
          <reference field="17" count="1" selected="0">
            <x v="2"/>
          </reference>
        </references>
      </pivotArea>
    </chartFormat>
    <chartFormat chart="3" format="6" series="1">
      <pivotArea type="data" outline="0" fieldPosition="0">
        <references count="2">
          <reference field="4294967294" count="1" selected="0">
            <x v="0"/>
          </reference>
          <reference field="17" count="1" selected="0">
            <x v="3"/>
          </reference>
        </references>
      </pivotArea>
    </chartFormat>
    <chartFormat chart="3" format="7" series="1">
      <pivotArea type="data" outline="0" fieldPosition="0">
        <references count="2">
          <reference field="4294967294" count="1" selected="0">
            <x v="0"/>
          </reference>
          <reference field="17" count="1" selected="0">
            <x v="4"/>
          </reference>
        </references>
      </pivotArea>
    </chartFormat>
    <chartFormat chart="3" format="8" series="1">
      <pivotArea type="data" outline="0" fieldPosition="0">
        <references count="1">
          <reference field="4294967294" count="1" selected="0">
            <x v="0"/>
          </reference>
        </references>
      </pivotArea>
    </chartFormat>
    <chartFormat chart="3" format="9" series="1">
      <pivotArea type="data" outline="0" fieldPosition="0">
        <references count="1">
          <reference field="4294967294" count="1" selected="0">
            <x v="1"/>
          </reference>
        </references>
      </pivotArea>
    </chartFormat>
    <chartFormat chart="4" format="10" series="1">
      <pivotArea type="data" outline="0" fieldPosition="0">
        <references count="1">
          <reference field="4294967294" count="1" selected="0">
            <x v="0"/>
          </reference>
        </references>
      </pivotArea>
    </chartFormat>
    <chartFormat chart="4" format="11" series="1">
      <pivotArea type="data" outline="0" fieldPosition="0">
        <references count="1">
          <reference field="4294967294" count="1" selected="0">
            <x v="1"/>
          </reference>
        </references>
      </pivotArea>
    </chartFormat>
    <chartFormat chart="5" format="12" series="1">
      <pivotArea type="data" outline="0" fieldPosition="0">
        <references count="1">
          <reference field="4294967294" count="1" selected="0">
            <x v="0"/>
          </reference>
        </references>
      </pivotArea>
    </chartFormat>
    <chartFormat chart="5" format="13" series="1">
      <pivotArea type="data" outline="0" fieldPosition="0">
        <references count="1">
          <reference field="4294967294" count="1" selected="0">
            <x v="1"/>
          </reference>
        </references>
      </pivotArea>
    </chartFormat>
    <chartFormat chart="6" format="14" series="1">
      <pivotArea type="data" outline="0" fieldPosition="0">
        <references count="1">
          <reference field="4294967294" count="1" selected="0">
            <x v="0"/>
          </reference>
        </references>
      </pivotArea>
    </chartFormat>
    <chartFormat chart="6" format="15" series="1">
      <pivotArea type="data" outline="0" fieldPosition="0">
        <references count="1">
          <reference field="4294967294" count="1" selected="0">
            <x v="1"/>
          </reference>
        </references>
      </pivotArea>
    </chartFormat>
    <chartFormat chart="7" format="16" series="1">
      <pivotArea type="data" outline="0" fieldPosition="0">
        <references count="1">
          <reference field="4294967294" count="1" selected="0">
            <x v="0"/>
          </reference>
        </references>
      </pivotArea>
    </chartFormat>
    <chartFormat chart="7" format="17" series="1">
      <pivotArea type="data" outline="0" fieldPosition="0">
        <references count="1">
          <reference field="4294967294" count="1" selected="0">
            <x v="1"/>
          </reference>
        </references>
      </pivotArea>
    </chartFormat>
    <chartFormat chart="8" format="18" series="1">
      <pivotArea type="data" outline="0" fieldPosition="0">
        <references count="1">
          <reference field="4294967294" count="1" selected="0">
            <x v="0"/>
          </reference>
        </references>
      </pivotArea>
    </chartFormat>
    <chartFormat chart="8" format="19" series="1">
      <pivotArea type="data" outline="0" fieldPosition="0">
        <references count="1">
          <reference field="4294967294" count="1" selected="0">
            <x v="1"/>
          </reference>
        </references>
      </pivotArea>
    </chartFormat>
    <chartFormat chart="9" format="20" series="1">
      <pivotArea type="data" outline="0" fieldPosition="0">
        <references count="1">
          <reference field="4294967294" count="1" selected="0">
            <x v="0"/>
          </reference>
        </references>
      </pivotArea>
    </chartFormat>
    <chartFormat chart="9" format="21" series="1">
      <pivotArea type="data" outline="0" fieldPosition="0">
        <references count="1">
          <reference field="4294967294" count="1" selected="0">
            <x v="1"/>
          </reference>
        </references>
      </pivotArea>
    </chartFormat>
    <chartFormat chart="10" format="22" series="1">
      <pivotArea type="data" outline="0" fieldPosition="0">
        <references count="1">
          <reference field="4294967294" count="1" selected="0">
            <x v="0"/>
          </reference>
        </references>
      </pivotArea>
    </chartFormat>
    <chartFormat chart="10" format="23" series="1">
      <pivotArea type="data" outline="0" fieldPosition="0">
        <references count="1">
          <reference field="4294967294" count="1" selected="0">
            <x v="1"/>
          </reference>
        </references>
      </pivotArea>
    </chartFormat>
    <chartFormat chart="11" format="24" series="1">
      <pivotArea type="data" outline="0" fieldPosition="0">
        <references count="1">
          <reference field="4294967294" count="1" selected="0">
            <x v="0"/>
          </reference>
        </references>
      </pivotArea>
    </chartFormat>
    <chartFormat chart="11" format="2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D390FEEC-6990-47F3-9D02-960A860D737F}" name="TablaDinámica2" cacheId="31"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5">
  <location ref="A111:D118" firstHeaderRow="1" firstDataRow="2" firstDataCol="1"/>
  <pivotFields count="29">
    <pivotField showAll="0"/>
    <pivotField showAll="0"/>
    <pivotField showAll="0"/>
    <pivotField showAll="0"/>
    <pivotField showAll="0"/>
    <pivotField showAll="0"/>
    <pivotField outline="0" showAll="0" defaultSubtotal="0"/>
    <pivotField showAll="0"/>
    <pivotField showAll="0"/>
    <pivotField showAll="0"/>
    <pivotField showAll="0"/>
    <pivotField showAll="0"/>
    <pivotField showAll="0"/>
    <pivotField showAll="0"/>
    <pivotField showAll="0"/>
    <pivotField axis="axisRow" dataField="1" numFmtId="14" outline="0" showAll="0" defaultSubtotal="0">
      <items count="9">
        <item m="1" x="8"/>
        <item m="1" x="5"/>
        <item m="1" x="6"/>
        <item m="1" x="7"/>
        <item x="0"/>
        <item x="1"/>
        <item x="2"/>
        <item x="3"/>
        <item x="4"/>
      </items>
    </pivotField>
    <pivotField numFmtId="15" showAll="0"/>
    <pivotField axis="axisCol" showAll="0">
      <items count="6">
        <item m="1" x="2"/>
        <item m="1" x="3"/>
        <item x="0"/>
        <item m="1" x="4"/>
        <item x="1"/>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5"/>
  </rowFields>
  <rowItems count="6">
    <i>
      <x v="4"/>
    </i>
    <i>
      <x v="5"/>
    </i>
    <i>
      <x v="6"/>
    </i>
    <i>
      <x v="7"/>
    </i>
    <i>
      <x v="8"/>
    </i>
    <i t="grand">
      <x/>
    </i>
  </rowItems>
  <colFields count="1">
    <field x="17"/>
  </colFields>
  <colItems count="3">
    <i>
      <x v="2"/>
    </i>
    <i>
      <x v="4"/>
    </i>
    <i t="grand">
      <x/>
    </i>
  </colItems>
  <dataFields count="1">
    <dataField name="Cuenta de FECHA DE TERMINACIÓN" fld="15" subtotal="count" baseField="0" baseItem="0"/>
  </dataFields>
  <formats count="1">
    <format dxfId="2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ivotTable" Target="../pivotTables/pivotTable3.xml"/><Relationship Id="rId7" Type="http://schemas.openxmlformats.org/officeDocument/2006/relationships/printerSettings" Target="../printerSettings/printerSettings3.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AFF44-2E95-4D37-8994-AEBE6D563440}">
  <dimension ref="A2:J21"/>
  <sheetViews>
    <sheetView workbookViewId="0">
      <selection activeCell="A10" sqref="A10"/>
    </sheetView>
  </sheetViews>
  <sheetFormatPr baseColWidth="10" defaultColWidth="11.42578125" defaultRowHeight="12" x14ac:dyDescent="0.2"/>
  <cols>
    <col min="1" max="1" width="24.5703125" style="8" customWidth="1"/>
    <col min="2" max="2" width="30.42578125" style="8" customWidth="1"/>
    <col min="3" max="3" width="49.42578125" style="8" customWidth="1"/>
    <col min="4" max="4" width="51.42578125" style="8" customWidth="1"/>
    <col min="5" max="5" width="51.140625" style="8" bestFit="1" customWidth="1"/>
    <col min="6" max="6" width="18.140625" style="8" customWidth="1"/>
    <col min="7" max="7" width="27.42578125" style="8" customWidth="1"/>
    <col min="8" max="8" width="37.7109375" style="8" customWidth="1"/>
    <col min="9" max="9" width="17.42578125" style="8" customWidth="1"/>
    <col min="10" max="10" width="36.42578125" style="8" customWidth="1"/>
    <col min="11" max="16384" width="11.42578125" style="8"/>
  </cols>
  <sheetData>
    <row r="2" spans="1:10" x14ac:dyDescent="0.2">
      <c r="A2" s="8" t="s">
        <v>0</v>
      </c>
      <c r="B2" s="8" t="s">
        <v>1</v>
      </c>
      <c r="C2" s="8" t="s">
        <v>2</v>
      </c>
      <c r="D2" s="9" t="s">
        <v>3</v>
      </c>
      <c r="E2" s="8" t="s">
        <v>4</v>
      </c>
      <c r="F2" s="8" t="s">
        <v>5</v>
      </c>
      <c r="G2" s="9" t="s">
        <v>6</v>
      </c>
      <c r="H2" s="9" t="s">
        <v>7</v>
      </c>
      <c r="I2" s="9" t="s">
        <v>0</v>
      </c>
      <c r="J2" s="9" t="s">
        <v>8</v>
      </c>
    </row>
    <row r="3" spans="1:10" x14ac:dyDescent="0.2">
      <c r="I3" s="8" t="s">
        <v>9</v>
      </c>
    </row>
    <row r="4" spans="1:10" x14ac:dyDescent="0.2">
      <c r="A4" s="8" t="s">
        <v>9</v>
      </c>
      <c r="B4" s="8" t="s">
        <v>10</v>
      </c>
      <c r="C4" s="8" t="s">
        <v>11</v>
      </c>
      <c r="D4" s="10" t="s">
        <v>12</v>
      </c>
      <c r="E4" s="8" t="s">
        <v>13</v>
      </c>
      <c r="F4" s="8" t="s">
        <v>14</v>
      </c>
      <c r="G4" s="13" t="s">
        <v>15</v>
      </c>
      <c r="H4" s="13" t="s">
        <v>16</v>
      </c>
      <c r="I4" s="8" t="s">
        <v>17</v>
      </c>
      <c r="J4" s="13" t="s">
        <v>18</v>
      </c>
    </row>
    <row r="5" spans="1:10" ht="22.5" x14ac:dyDescent="0.2">
      <c r="A5" s="8" t="s">
        <v>17</v>
      </c>
      <c r="B5" s="8" t="s">
        <v>19</v>
      </c>
      <c r="C5" s="8" t="s">
        <v>20</v>
      </c>
      <c r="D5" s="10" t="s">
        <v>21</v>
      </c>
      <c r="E5" s="8" t="s">
        <v>22</v>
      </c>
      <c r="F5" s="8" t="s">
        <v>23</v>
      </c>
      <c r="G5" s="13" t="s">
        <v>24</v>
      </c>
      <c r="H5" s="13" t="s">
        <v>20</v>
      </c>
      <c r="I5" s="8" t="s">
        <v>25</v>
      </c>
      <c r="J5" s="13" t="s">
        <v>26</v>
      </c>
    </row>
    <row r="6" spans="1:10" ht="22.5" x14ac:dyDescent="0.2">
      <c r="A6" s="8" t="s">
        <v>27</v>
      </c>
      <c r="B6" s="8" t="s">
        <v>28</v>
      </c>
      <c r="C6" s="8" t="s">
        <v>29</v>
      </c>
      <c r="D6" s="8" t="s">
        <v>30</v>
      </c>
      <c r="E6" s="8" t="s">
        <v>31</v>
      </c>
      <c r="F6" s="8" t="s">
        <v>32</v>
      </c>
      <c r="G6" s="13" t="s">
        <v>33</v>
      </c>
      <c r="H6" s="13" t="s">
        <v>34</v>
      </c>
      <c r="J6" s="13" t="s">
        <v>35</v>
      </c>
    </row>
    <row r="7" spans="1:10" ht="22.5" x14ac:dyDescent="0.2">
      <c r="B7" s="8" t="s">
        <v>36</v>
      </c>
      <c r="C7" s="8" t="s">
        <v>34</v>
      </c>
      <c r="D7" s="10" t="s">
        <v>37</v>
      </c>
      <c r="E7" s="8" t="s">
        <v>38</v>
      </c>
      <c r="F7" s="8" t="s">
        <v>39</v>
      </c>
      <c r="G7" s="13" t="s">
        <v>40</v>
      </c>
      <c r="H7" s="13" t="s">
        <v>41</v>
      </c>
      <c r="J7" s="13" t="s">
        <v>42</v>
      </c>
    </row>
    <row r="8" spans="1:10" ht="22.5" x14ac:dyDescent="0.2">
      <c r="C8" s="8" t="s">
        <v>43</v>
      </c>
      <c r="D8" s="11" t="s">
        <v>44</v>
      </c>
      <c r="E8" s="8" t="s">
        <v>45</v>
      </c>
      <c r="F8" s="8" t="s">
        <v>46</v>
      </c>
      <c r="G8" s="13" t="s">
        <v>47</v>
      </c>
      <c r="H8" s="13" t="s">
        <v>48</v>
      </c>
      <c r="J8" s="13" t="s">
        <v>49</v>
      </c>
    </row>
    <row r="9" spans="1:10" x14ac:dyDescent="0.2">
      <c r="D9" s="10" t="s">
        <v>50</v>
      </c>
      <c r="E9" s="8" t="s">
        <v>51</v>
      </c>
      <c r="G9" s="13" t="s">
        <v>52</v>
      </c>
      <c r="H9" s="13" t="s">
        <v>53</v>
      </c>
      <c r="J9" s="13" t="s">
        <v>54</v>
      </c>
    </row>
    <row r="10" spans="1:10" x14ac:dyDescent="0.2">
      <c r="D10" s="10" t="s">
        <v>55</v>
      </c>
      <c r="E10" s="8" t="s">
        <v>56</v>
      </c>
      <c r="G10" s="13" t="s">
        <v>57</v>
      </c>
      <c r="J10" s="13" t="s">
        <v>58</v>
      </c>
    </row>
    <row r="11" spans="1:10" x14ac:dyDescent="0.2">
      <c r="D11" s="10" t="s">
        <v>59</v>
      </c>
      <c r="E11" s="8" t="s">
        <v>60</v>
      </c>
      <c r="J11" s="13" t="s">
        <v>61</v>
      </c>
    </row>
    <row r="12" spans="1:10" ht="22.5" x14ac:dyDescent="0.2">
      <c r="D12" s="10" t="s">
        <v>62</v>
      </c>
      <c r="J12" s="13" t="s">
        <v>63</v>
      </c>
    </row>
    <row r="13" spans="1:10" x14ac:dyDescent="0.2">
      <c r="D13" s="12" t="s">
        <v>64</v>
      </c>
      <c r="J13" s="13" t="s">
        <v>65</v>
      </c>
    </row>
    <row r="14" spans="1:10" x14ac:dyDescent="0.2">
      <c r="D14" s="10" t="s">
        <v>66</v>
      </c>
      <c r="J14" s="13" t="s">
        <v>67</v>
      </c>
    </row>
    <row r="15" spans="1:10" ht="22.5" x14ac:dyDescent="0.2">
      <c r="D15" s="12" t="s">
        <v>68</v>
      </c>
      <c r="J15" s="13" t="s">
        <v>69</v>
      </c>
    </row>
    <row r="16" spans="1:10" ht="22.5" x14ac:dyDescent="0.2">
      <c r="D16" s="12" t="s">
        <v>70</v>
      </c>
      <c r="J16" s="13" t="s">
        <v>71</v>
      </c>
    </row>
    <row r="17" spans="4:10" x14ac:dyDescent="0.2">
      <c r="D17" s="12" t="s">
        <v>72</v>
      </c>
      <c r="J17" s="13" t="s">
        <v>73</v>
      </c>
    </row>
    <row r="18" spans="4:10" x14ac:dyDescent="0.2">
      <c r="D18" s="8" t="s">
        <v>74</v>
      </c>
      <c r="J18" s="13" t="s">
        <v>75</v>
      </c>
    </row>
    <row r="19" spans="4:10" x14ac:dyDescent="0.2">
      <c r="D19" s="10" t="s">
        <v>76</v>
      </c>
      <c r="J19" s="13" t="s">
        <v>77</v>
      </c>
    </row>
    <row r="20" spans="4:10" x14ac:dyDescent="0.2">
      <c r="J20" s="13" t="s">
        <v>78</v>
      </c>
    </row>
    <row r="21" spans="4:10" x14ac:dyDescent="0.2">
      <c r="J21" s="13" t="s">
        <v>79</v>
      </c>
    </row>
  </sheetData>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5F284-F11A-4A43-95C2-9E5F1D09B82C}">
  <dimension ref="A1:AD51"/>
  <sheetViews>
    <sheetView tabSelected="1" topLeftCell="A2" zoomScale="90" zoomScaleNormal="90" workbookViewId="0">
      <pane ySplit="3" topLeftCell="A5" activePane="bottomLeft" state="frozen"/>
      <selection activeCell="F2" sqref="F2"/>
      <selection pane="bottomLeft" activeCell="R5" sqref="R5"/>
    </sheetView>
  </sheetViews>
  <sheetFormatPr baseColWidth="10" defaultColWidth="11.42578125" defaultRowHeight="15.75" x14ac:dyDescent="0.25"/>
  <cols>
    <col min="1" max="1" width="23.5703125" style="6" customWidth="1"/>
    <col min="2" max="2" width="28.140625" style="6" customWidth="1"/>
    <col min="3" max="3" width="28" style="6" customWidth="1"/>
    <col min="4" max="4" width="11.42578125" style="6" customWidth="1"/>
    <col min="5" max="5" width="13.42578125" style="6" customWidth="1"/>
    <col min="6" max="6" width="16.7109375" style="6" customWidth="1"/>
    <col min="7" max="7" width="21" style="6" customWidth="1"/>
    <col min="8" max="8" width="19.28515625" style="6" customWidth="1"/>
    <col min="9" max="9" width="74.7109375" style="84" customWidth="1"/>
    <col min="10" max="10" width="71.140625" style="6" customWidth="1"/>
    <col min="11" max="11" width="47.140625" style="65" customWidth="1"/>
    <col min="12" max="12" width="22.7109375" style="1" customWidth="1"/>
    <col min="13" max="13" width="31.5703125" style="1" customWidth="1"/>
    <col min="14" max="14" width="15.28515625" style="1" customWidth="1"/>
    <col min="15" max="15" width="11.42578125" style="94" customWidth="1"/>
    <col min="16" max="16" width="14.28515625" style="94" customWidth="1"/>
    <col min="17" max="16384" width="11.42578125" style="6"/>
  </cols>
  <sheetData>
    <row r="1" spans="1:16" ht="54" customHeight="1" x14ac:dyDescent="0.25">
      <c r="A1" s="114" t="s">
        <v>80</v>
      </c>
      <c r="B1" s="114"/>
      <c r="C1" s="114"/>
      <c r="D1" s="115" t="s">
        <v>81</v>
      </c>
      <c r="E1" s="116"/>
      <c r="F1" s="116"/>
      <c r="G1" s="116"/>
      <c r="H1" s="116"/>
      <c r="I1" s="116"/>
      <c r="J1" s="116"/>
      <c r="K1" s="116"/>
      <c r="L1" s="116"/>
      <c r="M1" s="116"/>
      <c r="N1" s="116"/>
      <c r="O1" s="116"/>
      <c r="P1" s="116"/>
    </row>
    <row r="2" spans="1:16" ht="18.75" customHeight="1" x14ac:dyDescent="0.25">
      <c r="A2" s="1"/>
      <c r="B2" s="2"/>
      <c r="C2" s="3"/>
      <c r="D2" s="3"/>
      <c r="E2" s="2"/>
      <c r="F2" s="3"/>
      <c r="G2" s="2"/>
      <c r="H2" s="2"/>
      <c r="I2" s="73"/>
      <c r="J2" s="2"/>
      <c r="K2" s="60"/>
      <c r="L2" s="3"/>
      <c r="M2" s="3"/>
      <c r="N2" s="3"/>
      <c r="O2" s="18"/>
      <c r="P2" s="18"/>
    </row>
    <row r="3" spans="1:16" ht="33" customHeight="1" x14ac:dyDescent="0.25">
      <c r="A3" s="117" t="s">
        <v>82</v>
      </c>
      <c r="B3" s="117"/>
      <c r="C3" s="117"/>
      <c r="D3" s="117"/>
      <c r="E3" s="117"/>
      <c r="F3" s="117"/>
      <c r="G3" s="117"/>
      <c r="H3" s="117"/>
      <c r="I3" s="118"/>
      <c r="J3" s="50" t="s">
        <v>83</v>
      </c>
      <c r="K3" s="119" t="s">
        <v>84</v>
      </c>
      <c r="L3" s="120"/>
      <c r="M3" s="120"/>
      <c r="N3" s="120"/>
      <c r="O3" s="120"/>
      <c r="P3" s="120"/>
    </row>
    <row r="4" spans="1:16" ht="60.75" customHeight="1" x14ac:dyDescent="0.25">
      <c r="A4" s="52" t="s">
        <v>6</v>
      </c>
      <c r="B4" s="52" t="s">
        <v>2</v>
      </c>
      <c r="C4" s="52" t="s">
        <v>3</v>
      </c>
      <c r="D4" s="52" t="s">
        <v>85</v>
      </c>
      <c r="E4" s="52" t="s">
        <v>4</v>
      </c>
      <c r="F4" s="52" t="s">
        <v>86</v>
      </c>
      <c r="G4" s="52" t="s">
        <v>87</v>
      </c>
      <c r="H4" s="52" t="s">
        <v>88</v>
      </c>
      <c r="I4" s="52" t="s">
        <v>89</v>
      </c>
      <c r="J4" s="52" t="s">
        <v>90</v>
      </c>
      <c r="K4" s="52" t="s">
        <v>91</v>
      </c>
      <c r="L4" s="52" t="s">
        <v>92</v>
      </c>
      <c r="M4" s="52" t="s">
        <v>93</v>
      </c>
      <c r="N4" s="52" t="s">
        <v>94</v>
      </c>
      <c r="O4" s="53" t="s">
        <v>95</v>
      </c>
      <c r="P4" s="53" t="s">
        <v>96</v>
      </c>
    </row>
    <row r="5" spans="1:16" ht="110.25" customHeight="1" x14ac:dyDescent="0.25">
      <c r="A5" s="54" t="s">
        <v>24</v>
      </c>
      <c r="B5" s="57" t="s">
        <v>20</v>
      </c>
      <c r="C5" s="55" t="s">
        <v>68</v>
      </c>
      <c r="D5" s="57" t="s">
        <v>25</v>
      </c>
      <c r="E5" s="57" t="s">
        <v>60</v>
      </c>
      <c r="F5" s="56">
        <v>44682</v>
      </c>
      <c r="G5" s="57" t="s">
        <v>97</v>
      </c>
      <c r="H5" s="55" t="s">
        <v>98</v>
      </c>
      <c r="I5" s="109" t="s">
        <v>99</v>
      </c>
      <c r="J5" s="108" t="s">
        <v>100</v>
      </c>
      <c r="K5" s="61" t="s">
        <v>101</v>
      </c>
      <c r="L5" s="66" t="s">
        <v>102</v>
      </c>
      <c r="M5" s="55" t="s">
        <v>103</v>
      </c>
      <c r="N5" s="66">
        <v>3</v>
      </c>
      <c r="O5" s="67">
        <v>44743</v>
      </c>
      <c r="P5" s="67">
        <v>44926</v>
      </c>
    </row>
    <row r="6" spans="1:16" ht="81.75" customHeight="1" x14ac:dyDescent="0.25">
      <c r="A6" s="54" t="s">
        <v>24</v>
      </c>
      <c r="B6" s="57" t="s">
        <v>16</v>
      </c>
      <c r="C6" s="55" t="s">
        <v>12</v>
      </c>
      <c r="D6" s="57" t="s">
        <v>25</v>
      </c>
      <c r="E6" s="57" t="s">
        <v>60</v>
      </c>
      <c r="F6" s="56">
        <v>44682</v>
      </c>
      <c r="G6" s="57" t="s">
        <v>104</v>
      </c>
      <c r="H6" s="55" t="s">
        <v>105</v>
      </c>
      <c r="I6" s="110" t="s">
        <v>106</v>
      </c>
      <c r="J6" s="95" t="s">
        <v>107</v>
      </c>
      <c r="K6" s="62" t="s">
        <v>108</v>
      </c>
      <c r="L6" s="68" t="s">
        <v>109</v>
      </c>
      <c r="M6" s="55" t="s">
        <v>110</v>
      </c>
      <c r="N6" s="66">
        <v>3</v>
      </c>
      <c r="O6" s="67">
        <v>44743</v>
      </c>
      <c r="P6" s="67">
        <v>44865</v>
      </c>
    </row>
    <row r="7" spans="1:16" ht="89.25" customHeight="1" x14ac:dyDescent="0.25">
      <c r="A7" s="54" t="s">
        <v>24</v>
      </c>
      <c r="B7" s="57" t="s">
        <v>20</v>
      </c>
      <c r="C7" s="55" t="s">
        <v>64</v>
      </c>
      <c r="D7" s="57" t="s">
        <v>25</v>
      </c>
      <c r="E7" s="57" t="s">
        <v>60</v>
      </c>
      <c r="F7" s="56">
        <v>44682</v>
      </c>
      <c r="G7" s="57" t="s">
        <v>111</v>
      </c>
      <c r="H7" s="74" t="s">
        <v>112</v>
      </c>
      <c r="I7" s="76" t="s">
        <v>113</v>
      </c>
      <c r="J7" s="96" t="s">
        <v>114</v>
      </c>
      <c r="K7" s="62" t="s">
        <v>115</v>
      </c>
      <c r="L7" s="68" t="s">
        <v>116</v>
      </c>
      <c r="M7" s="102" t="s">
        <v>117</v>
      </c>
      <c r="N7" s="68">
        <v>2</v>
      </c>
      <c r="O7" s="88">
        <v>44743</v>
      </c>
      <c r="P7" s="88">
        <v>44896</v>
      </c>
    </row>
    <row r="8" spans="1:16" ht="89.25" customHeight="1" x14ac:dyDescent="0.25">
      <c r="A8" s="54" t="s">
        <v>15</v>
      </c>
      <c r="B8" s="57" t="s">
        <v>20</v>
      </c>
      <c r="C8" s="55" t="s">
        <v>59</v>
      </c>
      <c r="D8" s="57" t="s">
        <v>25</v>
      </c>
      <c r="E8" s="57" t="s">
        <v>60</v>
      </c>
      <c r="F8" s="56">
        <v>44682</v>
      </c>
      <c r="G8" s="57" t="s">
        <v>118</v>
      </c>
      <c r="H8" s="74" t="s">
        <v>119</v>
      </c>
      <c r="I8" s="76" t="s">
        <v>120</v>
      </c>
      <c r="J8" s="76" t="s">
        <v>121</v>
      </c>
      <c r="K8" s="77" t="s">
        <v>122</v>
      </c>
      <c r="L8" s="68" t="s">
        <v>123</v>
      </c>
      <c r="M8" s="102" t="s">
        <v>124</v>
      </c>
      <c r="N8" s="68">
        <v>1</v>
      </c>
      <c r="O8" s="88">
        <v>44743</v>
      </c>
      <c r="P8" s="88">
        <v>44896</v>
      </c>
    </row>
    <row r="9" spans="1:16" ht="95.25" customHeight="1" x14ac:dyDescent="0.25">
      <c r="A9" s="54" t="s">
        <v>15</v>
      </c>
      <c r="B9" s="57" t="s">
        <v>20</v>
      </c>
      <c r="C9" s="55" t="s">
        <v>59</v>
      </c>
      <c r="D9" s="57" t="s">
        <v>25</v>
      </c>
      <c r="E9" s="57" t="s">
        <v>60</v>
      </c>
      <c r="F9" s="56">
        <v>44682</v>
      </c>
      <c r="G9" s="57" t="s">
        <v>125</v>
      </c>
      <c r="H9" s="78" t="s">
        <v>126</v>
      </c>
      <c r="I9" s="77" t="s">
        <v>127</v>
      </c>
      <c r="J9" s="77" t="s">
        <v>128</v>
      </c>
      <c r="K9" s="77" t="s">
        <v>129</v>
      </c>
      <c r="L9" s="86" t="s">
        <v>130</v>
      </c>
      <c r="M9" s="103" t="s">
        <v>131</v>
      </c>
      <c r="N9" s="86">
        <v>1</v>
      </c>
      <c r="O9" s="89">
        <v>44743</v>
      </c>
      <c r="P9" s="89">
        <v>44896</v>
      </c>
    </row>
    <row r="10" spans="1:16" ht="89.25" customHeight="1" x14ac:dyDescent="0.25">
      <c r="A10" s="54" t="s">
        <v>15</v>
      </c>
      <c r="B10" s="57" t="s">
        <v>20</v>
      </c>
      <c r="C10" s="55" t="s">
        <v>59</v>
      </c>
      <c r="D10" s="57" t="s">
        <v>25</v>
      </c>
      <c r="E10" s="57" t="s">
        <v>60</v>
      </c>
      <c r="F10" s="56">
        <v>44682</v>
      </c>
      <c r="G10" s="57" t="s">
        <v>132</v>
      </c>
      <c r="H10" s="78" t="s">
        <v>133</v>
      </c>
      <c r="I10" s="77" t="s">
        <v>134</v>
      </c>
      <c r="J10" s="77" t="s">
        <v>135</v>
      </c>
      <c r="K10" s="77" t="s">
        <v>136</v>
      </c>
      <c r="L10" s="86" t="s">
        <v>137</v>
      </c>
      <c r="M10" s="103" t="s">
        <v>138</v>
      </c>
      <c r="N10" s="86">
        <v>2</v>
      </c>
      <c r="O10" s="89">
        <v>44743</v>
      </c>
      <c r="P10" s="89">
        <v>44896</v>
      </c>
    </row>
    <row r="11" spans="1:16" ht="69" customHeight="1" x14ac:dyDescent="0.25">
      <c r="A11" s="54" t="s">
        <v>33</v>
      </c>
      <c r="B11" s="57" t="s">
        <v>20</v>
      </c>
      <c r="C11" s="55" t="s">
        <v>70</v>
      </c>
      <c r="D11" s="57" t="s">
        <v>25</v>
      </c>
      <c r="E11" s="57" t="s">
        <v>60</v>
      </c>
      <c r="F11" s="56">
        <v>44682</v>
      </c>
      <c r="G11" s="57" t="s">
        <v>139</v>
      </c>
      <c r="H11" s="55" t="s">
        <v>140</v>
      </c>
      <c r="I11" s="74" t="s">
        <v>141</v>
      </c>
      <c r="J11" s="75" t="s">
        <v>142</v>
      </c>
      <c r="K11" s="80" t="s">
        <v>143</v>
      </c>
      <c r="L11" s="68" t="s">
        <v>144</v>
      </c>
      <c r="M11" s="102" t="s">
        <v>145</v>
      </c>
      <c r="N11" s="68">
        <v>1</v>
      </c>
      <c r="O11" s="88">
        <v>44743</v>
      </c>
      <c r="P11" s="88">
        <v>44804</v>
      </c>
    </row>
    <row r="12" spans="1:16" ht="108.75" customHeight="1" x14ac:dyDescent="0.25">
      <c r="A12" s="54" t="s">
        <v>33</v>
      </c>
      <c r="B12" s="57" t="s">
        <v>16</v>
      </c>
      <c r="C12" s="55" t="s">
        <v>21</v>
      </c>
      <c r="D12" s="57" t="s">
        <v>25</v>
      </c>
      <c r="E12" s="57" t="s">
        <v>60</v>
      </c>
      <c r="F12" s="56">
        <v>44682</v>
      </c>
      <c r="G12" s="57" t="s">
        <v>146</v>
      </c>
      <c r="H12" s="55" t="s">
        <v>147</v>
      </c>
      <c r="I12" s="109" t="s">
        <v>148</v>
      </c>
      <c r="J12" s="111" t="s">
        <v>149</v>
      </c>
      <c r="K12" s="69" t="s">
        <v>150</v>
      </c>
      <c r="L12" s="66" t="s">
        <v>151</v>
      </c>
      <c r="M12" s="55" t="s">
        <v>152</v>
      </c>
      <c r="N12" s="66">
        <v>1</v>
      </c>
      <c r="O12" s="67">
        <v>44743</v>
      </c>
      <c r="P12" s="67">
        <v>44910</v>
      </c>
    </row>
    <row r="13" spans="1:16" ht="121.5" customHeight="1" x14ac:dyDescent="0.25">
      <c r="A13" s="54" t="s">
        <v>33</v>
      </c>
      <c r="B13" s="57" t="s">
        <v>16</v>
      </c>
      <c r="C13" s="55" t="s">
        <v>21</v>
      </c>
      <c r="D13" s="57" t="s">
        <v>25</v>
      </c>
      <c r="E13" s="57" t="s">
        <v>60</v>
      </c>
      <c r="F13" s="56">
        <v>44682</v>
      </c>
      <c r="G13" s="57" t="s">
        <v>153</v>
      </c>
      <c r="H13" s="55" t="s">
        <v>154</v>
      </c>
      <c r="I13" s="109" t="s">
        <v>155</v>
      </c>
      <c r="J13" s="97" t="s">
        <v>156</v>
      </c>
      <c r="K13" s="63" t="s">
        <v>157</v>
      </c>
      <c r="L13" s="66" t="s">
        <v>158</v>
      </c>
      <c r="M13" s="55" t="s">
        <v>159</v>
      </c>
      <c r="N13" s="66">
        <v>1</v>
      </c>
      <c r="O13" s="67">
        <v>44743</v>
      </c>
      <c r="P13" s="67">
        <v>44910</v>
      </c>
    </row>
    <row r="14" spans="1:16" ht="83.25" customHeight="1" x14ac:dyDescent="0.25">
      <c r="A14" s="54" t="s">
        <v>33</v>
      </c>
      <c r="B14" s="57" t="s">
        <v>34</v>
      </c>
      <c r="C14" s="55" t="s">
        <v>55</v>
      </c>
      <c r="D14" s="57" t="s">
        <v>25</v>
      </c>
      <c r="E14" s="57" t="s">
        <v>60</v>
      </c>
      <c r="F14" s="56">
        <v>44682</v>
      </c>
      <c r="G14" s="57" t="s">
        <v>160</v>
      </c>
      <c r="H14" s="55" t="s">
        <v>161</v>
      </c>
      <c r="I14" s="109" t="s">
        <v>162</v>
      </c>
      <c r="J14" s="97" t="s">
        <v>163</v>
      </c>
      <c r="K14" s="64" t="s">
        <v>164</v>
      </c>
      <c r="L14" s="66" t="s">
        <v>165</v>
      </c>
      <c r="M14" s="55" t="s">
        <v>166</v>
      </c>
      <c r="N14" s="66">
        <v>1</v>
      </c>
      <c r="O14" s="67">
        <v>44743</v>
      </c>
      <c r="P14" s="67">
        <v>44910</v>
      </c>
    </row>
    <row r="15" spans="1:16" ht="150.75" customHeight="1" x14ac:dyDescent="0.25">
      <c r="A15" s="54" t="s">
        <v>33</v>
      </c>
      <c r="B15" s="57" t="s">
        <v>48</v>
      </c>
      <c r="C15" s="55" t="s">
        <v>30</v>
      </c>
      <c r="D15" s="57" t="s">
        <v>25</v>
      </c>
      <c r="E15" s="57" t="s">
        <v>60</v>
      </c>
      <c r="F15" s="56">
        <v>44682</v>
      </c>
      <c r="G15" s="57" t="s">
        <v>167</v>
      </c>
      <c r="H15" s="55" t="s">
        <v>168</v>
      </c>
      <c r="I15" s="109" t="s">
        <v>169</v>
      </c>
      <c r="J15" s="97" t="s">
        <v>170</v>
      </c>
      <c r="K15" s="63" t="s">
        <v>171</v>
      </c>
      <c r="L15" s="66" t="s">
        <v>172</v>
      </c>
      <c r="M15" s="55" t="s">
        <v>173</v>
      </c>
      <c r="N15" s="66">
        <v>1</v>
      </c>
      <c r="O15" s="90">
        <v>44743</v>
      </c>
      <c r="P15" s="88">
        <v>44896</v>
      </c>
    </row>
    <row r="16" spans="1:16" ht="73.5" customHeight="1" x14ac:dyDescent="0.25">
      <c r="A16" s="54" t="s">
        <v>33</v>
      </c>
      <c r="B16" s="57" t="s">
        <v>34</v>
      </c>
      <c r="C16" s="55" t="s">
        <v>55</v>
      </c>
      <c r="D16" s="57" t="s">
        <v>25</v>
      </c>
      <c r="E16" s="57" t="s">
        <v>60</v>
      </c>
      <c r="F16" s="56">
        <v>44682</v>
      </c>
      <c r="G16" s="57" t="s">
        <v>174</v>
      </c>
      <c r="H16" s="55" t="s">
        <v>175</v>
      </c>
      <c r="I16" s="109" t="s">
        <v>176</v>
      </c>
      <c r="J16" s="97" t="s">
        <v>177</v>
      </c>
      <c r="K16" s="64" t="s">
        <v>178</v>
      </c>
      <c r="L16" s="66" t="s">
        <v>179</v>
      </c>
      <c r="M16" s="55" t="s">
        <v>180</v>
      </c>
      <c r="N16" s="66">
        <v>1</v>
      </c>
      <c r="O16" s="67">
        <v>44743</v>
      </c>
      <c r="P16" s="67">
        <v>44910</v>
      </c>
    </row>
    <row r="17" spans="1:16" ht="169.5" customHeight="1" x14ac:dyDescent="0.25">
      <c r="A17" s="54" t="s">
        <v>33</v>
      </c>
      <c r="B17" s="57" t="s">
        <v>48</v>
      </c>
      <c r="C17" s="55" t="s">
        <v>30</v>
      </c>
      <c r="D17" s="57" t="s">
        <v>25</v>
      </c>
      <c r="E17" s="57" t="s">
        <v>60</v>
      </c>
      <c r="F17" s="56">
        <v>44682</v>
      </c>
      <c r="G17" s="57" t="s">
        <v>181</v>
      </c>
      <c r="H17" s="70" t="s">
        <v>182</v>
      </c>
      <c r="I17" s="109" t="s">
        <v>183</v>
      </c>
      <c r="J17" s="61" t="s">
        <v>184</v>
      </c>
      <c r="K17" s="71" t="s">
        <v>185</v>
      </c>
      <c r="L17" s="66" t="s">
        <v>186</v>
      </c>
      <c r="M17" s="66" t="s">
        <v>187</v>
      </c>
      <c r="N17" s="66">
        <v>1</v>
      </c>
      <c r="O17" s="90">
        <v>44743</v>
      </c>
      <c r="P17" s="88">
        <v>44896</v>
      </c>
    </row>
    <row r="18" spans="1:16" ht="154.5" customHeight="1" x14ac:dyDescent="0.25">
      <c r="A18" s="54" t="s">
        <v>33</v>
      </c>
      <c r="B18" s="57" t="s">
        <v>34</v>
      </c>
      <c r="C18" s="55" t="s">
        <v>55</v>
      </c>
      <c r="D18" s="57" t="s">
        <v>25</v>
      </c>
      <c r="E18" s="57" t="s">
        <v>60</v>
      </c>
      <c r="F18" s="56">
        <v>44682</v>
      </c>
      <c r="G18" s="57" t="s">
        <v>188</v>
      </c>
      <c r="H18" s="55" t="s">
        <v>189</v>
      </c>
      <c r="I18" s="109" t="s">
        <v>190</v>
      </c>
      <c r="J18" s="112" t="s">
        <v>191</v>
      </c>
      <c r="K18" s="102" t="s">
        <v>192</v>
      </c>
      <c r="L18" s="66" t="s">
        <v>193</v>
      </c>
      <c r="M18" s="113" t="s">
        <v>194</v>
      </c>
      <c r="N18" s="66">
        <v>1</v>
      </c>
      <c r="O18" s="67">
        <v>44749</v>
      </c>
      <c r="P18" s="67">
        <v>44896</v>
      </c>
    </row>
    <row r="19" spans="1:16" ht="109.5" customHeight="1" x14ac:dyDescent="0.25">
      <c r="A19" s="54" t="s">
        <v>33</v>
      </c>
      <c r="B19" s="57" t="s">
        <v>34</v>
      </c>
      <c r="C19" s="55" t="s">
        <v>55</v>
      </c>
      <c r="D19" s="57" t="s">
        <v>25</v>
      </c>
      <c r="E19" s="57" t="s">
        <v>60</v>
      </c>
      <c r="F19" s="56">
        <v>44682</v>
      </c>
      <c r="G19" s="57" t="s">
        <v>195</v>
      </c>
      <c r="H19" s="55" t="s">
        <v>196</v>
      </c>
      <c r="I19" s="109" t="s">
        <v>197</v>
      </c>
      <c r="J19" s="112" t="s">
        <v>198</v>
      </c>
      <c r="K19" s="63" t="s">
        <v>199</v>
      </c>
      <c r="L19" s="66" t="s">
        <v>193</v>
      </c>
      <c r="M19" s="55" t="s">
        <v>200</v>
      </c>
      <c r="N19" s="66">
        <v>1</v>
      </c>
      <c r="O19" s="67">
        <v>44743</v>
      </c>
      <c r="P19" s="67">
        <v>44895</v>
      </c>
    </row>
    <row r="20" spans="1:16" ht="109.5" customHeight="1" x14ac:dyDescent="0.25">
      <c r="A20" s="54" t="s">
        <v>33</v>
      </c>
      <c r="B20" s="57" t="s">
        <v>34</v>
      </c>
      <c r="C20" s="55" t="s">
        <v>55</v>
      </c>
      <c r="D20" s="57" t="s">
        <v>25</v>
      </c>
      <c r="E20" s="57" t="s">
        <v>60</v>
      </c>
      <c r="F20" s="56">
        <v>44682</v>
      </c>
      <c r="G20" s="57" t="s">
        <v>201</v>
      </c>
      <c r="H20" s="55" t="s">
        <v>202</v>
      </c>
      <c r="I20" s="109" t="s">
        <v>203</v>
      </c>
      <c r="J20" s="112" t="s">
        <v>204</v>
      </c>
      <c r="K20" s="102" t="s">
        <v>205</v>
      </c>
      <c r="L20" s="68" t="s">
        <v>206</v>
      </c>
      <c r="M20" s="102" t="s">
        <v>207</v>
      </c>
      <c r="N20" s="66">
        <v>1</v>
      </c>
      <c r="O20" s="67">
        <v>44713</v>
      </c>
      <c r="P20" s="67">
        <v>44910</v>
      </c>
    </row>
    <row r="21" spans="1:16" ht="109.5" customHeight="1" x14ac:dyDescent="0.25">
      <c r="A21" s="54" t="s">
        <v>33</v>
      </c>
      <c r="B21" s="57" t="s">
        <v>34</v>
      </c>
      <c r="C21" s="55" t="s">
        <v>55</v>
      </c>
      <c r="D21" s="57" t="s">
        <v>25</v>
      </c>
      <c r="E21" s="57" t="s">
        <v>60</v>
      </c>
      <c r="F21" s="56">
        <v>44682</v>
      </c>
      <c r="G21" s="57" t="s">
        <v>208</v>
      </c>
      <c r="H21" s="55" t="s">
        <v>209</v>
      </c>
      <c r="I21" s="109" t="s">
        <v>210</v>
      </c>
      <c r="J21" s="63" t="s">
        <v>211</v>
      </c>
      <c r="K21" s="63" t="s">
        <v>212</v>
      </c>
      <c r="L21" s="66" t="s">
        <v>213</v>
      </c>
      <c r="M21" s="66" t="s">
        <v>214</v>
      </c>
      <c r="N21" s="66">
        <v>1</v>
      </c>
      <c r="O21" s="67">
        <v>44743</v>
      </c>
      <c r="P21" s="67">
        <v>44880</v>
      </c>
    </row>
    <row r="22" spans="1:16" ht="147" customHeight="1" x14ac:dyDescent="0.25">
      <c r="A22" s="54" t="s">
        <v>33</v>
      </c>
      <c r="B22" s="57" t="s">
        <v>34</v>
      </c>
      <c r="C22" s="55" t="s">
        <v>55</v>
      </c>
      <c r="D22" s="57" t="s">
        <v>25</v>
      </c>
      <c r="E22" s="57" t="s">
        <v>60</v>
      </c>
      <c r="F22" s="56">
        <v>44682</v>
      </c>
      <c r="G22" s="57" t="s">
        <v>215</v>
      </c>
      <c r="H22" s="55" t="s">
        <v>216</v>
      </c>
      <c r="I22" s="109" t="s">
        <v>217</v>
      </c>
      <c r="J22" s="97" t="s">
        <v>218</v>
      </c>
      <c r="K22" s="63" t="s">
        <v>219</v>
      </c>
      <c r="L22" s="66" t="s">
        <v>165</v>
      </c>
      <c r="M22" s="55" t="s">
        <v>220</v>
      </c>
      <c r="N22" s="66">
        <v>1</v>
      </c>
      <c r="O22" s="67">
        <v>44743</v>
      </c>
      <c r="P22" s="67">
        <v>44896</v>
      </c>
    </row>
    <row r="23" spans="1:16" ht="84" customHeight="1" x14ac:dyDescent="0.25">
      <c r="A23" s="54" t="s">
        <v>33</v>
      </c>
      <c r="B23" s="57" t="s">
        <v>20</v>
      </c>
      <c r="C23" s="55" t="s">
        <v>66</v>
      </c>
      <c r="D23" s="57" t="s">
        <v>25</v>
      </c>
      <c r="E23" s="57" t="s">
        <v>60</v>
      </c>
      <c r="F23" s="56">
        <v>44682</v>
      </c>
      <c r="G23" s="57" t="s">
        <v>221</v>
      </c>
      <c r="H23" s="74" t="s">
        <v>222</v>
      </c>
      <c r="I23" s="76" t="s">
        <v>223</v>
      </c>
      <c r="J23" s="75" t="s">
        <v>224</v>
      </c>
      <c r="K23" s="76" t="s">
        <v>225</v>
      </c>
      <c r="L23" s="68" t="s">
        <v>226</v>
      </c>
      <c r="M23" s="102" t="s">
        <v>227</v>
      </c>
      <c r="N23" s="68">
        <v>1</v>
      </c>
      <c r="O23" s="88">
        <v>44743</v>
      </c>
      <c r="P23" s="88">
        <v>44896</v>
      </c>
    </row>
    <row r="24" spans="1:16" ht="62.25" customHeight="1" x14ac:dyDescent="0.25">
      <c r="A24" s="54" t="s">
        <v>33</v>
      </c>
      <c r="B24" s="57" t="s">
        <v>20</v>
      </c>
      <c r="C24" s="55" t="s">
        <v>66</v>
      </c>
      <c r="D24" s="57" t="s">
        <v>25</v>
      </c>
      <c r="E24" s="57" t="s">
        <v>60</v>
      </c>
      <c r="F24" s="56">
        <v>44682</v>
      </c>
      <c r="G24" s="57" t="s">
        <v>228</v>
      </c>
      <c r="H24" s="78" t="s">
        <v>229</v>
      </c>
      <c r="I24" s="77" t="s">
        <v>230</v>
      </c>
      <c r="J24" s="79" t="s">
        <v>231</v>
      </c>
      <c r="K24" s="81" t="s">
        <v>232</v>
      </c>
      <c r="L24" s="86" t="s">
        <v>226</v>
      </c>
      <c r="M24" s="103" t="s">
        <v>233</v>
      </c>
      <c r="N24" s="86">
        <v>1</v>
      </c>
      <c r="O24" s="89">
        <v>44743</v>
      </c>
      <c r="P24" s="89">
        <v>44896</v>
      </c>
    </row>
    <row r="25" spans="1:16" ht="67.5" customHeight="1" x14ac:dyDescent="0.25">
      <c r="A25" s="54" t="s">
        <v>33</v>
      </c>
      <c r="B25" s="57" t="s">
        <v>34</v>
      </c>
      <c r="C25" s="55" t="s">
        <v>44</v>
      </c>
      <c r="D25" s="57" t="s">
        <v>25</v>
      </c>
      <c r="E25" s="57" t="s">
        <v>60</v>
      </c>
      <c r="F25" s="56">
        <v>44682</v>
      </c>
      <c r="G25" s="57" t="s">
        <v>234</v>
      </c>
      <c r="H25" s="55" t="s">
        <v>235</v>
      </c>
      <c r="I25" s="109" t="s">
        <v>236</v>
      </c>
      <c r="J25" s="97" t="s">
        <v>237</v>
      </c>
      <c r="K25" s="72" t="s">
        <v>238</v>
      </c>
      <c r="L25" s="66" t="s">
        <v>239</v>
      </c>
      <c r="M25" s="55" t="s">
        <v>240</v>
      </c>
      <c r="N25" s="66">
        <v>1</v>
      </c>
      <c r="O25" s="67">
        <v>44743</v>
      </c>
      <c r="P25" s="67">
        <v>44910</v>
      </c>
    </row>
    <row r="26" spans="1:16" ht="76.5" customHeight="1" x14ac:dyDescent="0.25">
      <c r="A26" s="54" t="s">
        <v>33</v>
      </c>
      <c r="B26" s="57" t="s">
        <v>20</v>
      </c>
      <c r="C26" s="55" t="s">
        <v>66</v>
      </c>
      <c r="D26" s="57" t="s">
        <v>25</v>
      </c>
      <c r="E26" s="57" t="s">
        <v>60</v>
      </c>
      <c r="F26" s="56">
        <v>44682</v>
      </c>
      <c r="G26" s="57" t="s">
        <v>241</v>
      </c>
      <c r="H26" s="74" t="s">
        <v>242</v>
      </c>
      <c r="I26" s="76" t="s">
        <v>243</v>
      </c>
      <c r="J26" s="75" t="s">
        <v>244</v>
      </c>
      <c r="K26" s="82" t="s">
        <v>245</v>
      </c>
      <c r="L26" s="68" t="s">
        <v>246</v>
      </c>
      <c r="M26" s="102" t="s">
        <v>247</v>
      </c>
      <c r="N26" s="68">
        <v>1</v>
      </c>
      <c r="O26" s="88">
        <v>44743</v>
      </c>
      <c r="P26" s="88">
        <v>44896</v>
      </c>
    </row>
    <row r="27" spans="1:16" ht="111.75" customHeight="1" x14ac:dyDescent="0.25">
      <c r="A27" s="54" t="s">
        <v>33</v>
      </c>
      <c r="B27" s="57" t="s">
        <v>20</v>
      </c>
      <c r="C27" s="55" t="s">
        <v>66</v>
      </c>
      <c r="D27" s="57" t="s">
        <v>25</v>
      </c>
      <c r="E27" s="57" t="s">
        <v>60</v>
      </c>
      <c r="F27" s="56">
        <v>44682</v>
      </c>
      <c r="G27" s="57" t="s">
        <v>248</v>
      </c>
      <c r="H27" s="78" t="s">
        <v>249</v>
      </c>
      <c r="I27" s="77" t="s">
        <v>250</v>
      </c>
      <c r="J27" s="79" t="s">
        <v>251</v>
      </c>
      <c r="K27" s="79" t="s">
        <v>252</v>
      </c>
      <c r="L27" s="86" t="s">
        <v>253</v>
      </c>
      <c r="M27" s="104" t="s">
        <v>254</v>
      </c>
      <c r="N27" s="86">
        <v>1</v>
      </c>
      <c r="O27" s="89">
        <v>44743</v>
      </c>
      <c r="P27" s="89">
        <v>44896</v>
      </c>
    </row>
    <row r="28" spans="1:16" ht="96.75" customHeight="1" x14ac:dyDescent="0.25">
      <c r="A28" s="54" t="s">
        <v>33</v>
      </c>
      <c r="B28" s="57" t="s">
        <v>20</v>
      </c>
      <c r="C28" s="55" t="s">
        <v>66</v>
      </c>
      <c r="D28" s="57" t="s">
        <v>25</v>
      </c>
      <c r="E28" s="57" t="s">
        <v>60</v>
      </c>
      <c r="F28" s="56">
        <v>44682</v>
      </c>
      <c r="G28" s="57" t="s">
        <v>255</v>
      </c>
      <c r="H28" s="74" t="s">
        <v>256</v>
      </c>
      <c r="I28" s="76" t="s">
        <v>257</v>
      </c>
      <c r="J28" s="75" t="s">
        <v>258</v>
      </c>
      <c r="K28" s="75" t="s">
        <v>259</v>
      </c>
      <c r="L28" s="68" t="s">
        <v>260</v>
      </c>
      <c r="M28" s="102" t="s">
        <v>261</v>
      </c>
      <c r="N28" s="68">
        <v>1</v>
      </c>
      <c r="O28" s="88">
        <v>44743</v>
      </c>
      <c r="P28" s="88">
        <v>44834</v>
      </c>
    </row>
    <row r="29" spans="1:16" ht="142.5" customHeight="1" x14ac:dyDescent="0.25">
      <c r="A29" s="54" t="s">
        <v>33</v>
      </c>
      <c r="B29" s="57" t="s">
        <v>20</v>
      </c>
      <c r="C29" s="55" t="s">
        <v>66</v>
      </c>
      <c r="D29" s="57" t="s">
        <v>25</v>
      </c>
      <c r="E29" s="57" t="s">
        <v>60</v>
      </c>
      <c r="F29" s="56">
        <v>44682</v>
      </c>
      <c r="G29" s="57" t="s">
        <v>262</v>
      </c>
      <c r="H29" s="74" t="s">
        <v>263</v>
      </c>
      <c r="I29" s="76" t="s">
        <v>264</v>
      </c>
      <c r="J29" s="75" t="s">
        <v>265</v>
      </c>
      <c r="K29" s="75" t="s">
        <v>266</v>
      </c>
      <c r="L29" s="68" t="s">
        <v>109</v>
      </c>
      <c r="M29" s="68" t="s">
        <v>267</v>
      </c>
      <c r="N29" s="68">
        <v>5</v>
      </c>
      <c r="O29" s="88">
        <v>44743</v>
      </c>
      <c r="P29" s="88">
        <v>44896</v>
      </c>
    </row>
    <row r="30" spans="1:16" ht="96.75" customHeight="1" x14ac:dyDescent="0.25">
      <c r="A30" s="54" t="s">
        <v>47</v>
      </c>
      <c r="B30" s="57" t="s">
        <v>16</v>
      </c>
      <c r="C30" s="55" t="s">
        <v>21</v>
      </c>
      <c r="D30" s="57" t="s">
        <v>25</v>
      </c>
      <c r="E30" s="57" t="s">
        <v>60</v>
      </c>
      <c r="F30" s="56">
        <v>44682</v>
      </c>
      <c r="G30" s="57" t="s">
        <v>268</v>
      </c>
      <c r="H30" s="55" t="s">
        <v>269</v>
      </c>
      <c r="I30" s="99" t="s">
        <v>270</v>
      </c>
      <c r="J30" s="98" t="s">
        <v>271</v>
      </c>
      <c r="K30" s="85" t="s">
        <v>272</v>
      </c>
      <c r="L30" s="87" t="s">
        <v>273</v>
      </c>
      <c r="M30" s="105" t="s">
        <v>274</v>
      </c>
      <c r="N30" s="87">
        <v>1</v>
      </c>
      <c r="O30" s="92">
        <v>44713</v>
      </c>
      <c r="P30" s="92">
        <v>44896</v>
      </c>
    </row>
    <row r="31" spans="1:16" ht="135" customHeight="1" x14ac:dyDescent="0.25">
      <c r="A31" s="54" t="s">
        <v>47</v>
      </c>
      <c r="B31" s="57" t="s">
        <v>16</v>
      </c>
      <c r="C31" s="55" t="s">
        <v>21</v>
      </c>
      <c r="D31" s="57" t="s">
        <v>25</v>
      </c>
      <c r="E31" s="57" t="s">
        <v>60</v>
      </c>
      <c r="F31" s="56">
        <v>44682</v>
      </c>
      <c r="G31" s="57" t="s">
        <v>275</v>
      </c>
      <c r="H31" s="55" t="s">
        <v>276</v>
      </c>
      <c r="I31" s="109" t="s">
        <v>277</v>
      </c>
      <c r="J31" s="99" t="s">
        <v>278</v>
      </c>
      <c r="K31" s="98" t="s">
        <v>279</v>
      </c>
      <c r="L31" s="87" t="s">
        <v>273</v>
      </c>
      <c r="M31" s="106" t="s">
        <v>280</v>
      </c>
      <c r="N31" s="87">
        <v>1</v>
      </c>
      <c r="O31" s="92">
        <v>44713</v>
      </c>
      <c r="P31" s="91">
        <v>44896</v>
      </c>
    </row>
    <row r="32" spans="1:16" ht="90" customHeight="1" x14ac:dyDescent="0.25">
      <c r="A32" s="54" t="s">
        <v>47</v>
      </c>
      <c r="B32" s="57" t="s">
        <v>20</v>
      </c>
      <c r="C32" s="55" t="s">
        <v>72</v>
      </c>
      <c r="D32" s="57" t="s">
        <v>25</v>
      </c>
      <c r="E32" s="57" t="s">
        <v>60</v>
      </c>
      <c r="F32" s="56">
        <v>44682</v>
      </c>
      <c r="G32" s="57" t="s">
        <v>281</v>
      </c>
      <c r="H32" s="74" t="s">
        <v>282</v>
      </c>
      <c r="I32" s="76" t="s">
        <v>283</v>
      </c>
      <c r="J32" s="75" t="s">
        <v>284</v>
      </c>
      <c r="K32" s="83" t="s">
        <v>285</v>
      </c>
      <c r="L32" s="68" t="s">
        <v>286</v>
      </c>
      <c r="M32" s="102" t="s">
        <v>287</v>
      </c>
      <c r="N32" s="68">
        <v>27</v>
      </c>
      <c r="O32" s="89">
        <v>44743</v>
      </c>
      <c r="P32" s="101">
        <v>44896</v>
      </c>
    </row>
    <row r="33" spans="1:16" ht="117.75" customHeight="1" x14ac:dyDescent="0.25">
      <c r="A33" s="54" t="s">
        <v>47</v>
      </c>
      <c r="B33" s="57" t="s">
        <v>20</v>
      </c>
      <c r="C33" s="55" t="s">
        <v>72</v>
      </c>
      <c r="D33" s="57" t="s">
        <v>25</v>
      </c>
      <c r="E33" s="57" t="s">
        <v>60</v>
      </c>
      <c r="F33" s="56">
        <v>44682</v>
      </c>
      <c r="G33" s="57" t="s">
        <v>288</v>
      </c>
      <c r="H33" s="78" t="s">
        <v>289</v>
      </c>
      <c r="I33" s="77" t="s">
        <v>290</v>
      </c>
      <c r="J33" s="77" t="s">
        <v>291</v>
      </c>
      <c r="K33" s="77" t="s">
        <v>292</v>
      </c>
      <c r="L33" s="86" t="s">
        <v>286</v>
      </c>
      <c r="M33" s="103" t="s">
        <v>293</v>
      </c>
      <c r="N33" s="86">
        <v>1</v>
      </c>
      <c r="O33" s="89">
        <v>44743</v>
      </c>
      <c r="P33" s="89">
        <v>44910</v>
      </c>
    </row>
    <row r="34" spans="1:16" ht="84" customHeight="1" x14ac:dyDescent="0.25">
      <c r="A34" s="54" t="s">
        <v>47</v>
      </c>
      <c r="B34" s="57" t="s">
        <v>20</v>
      </c>
      <c r="C34" s="55" t="s">
        <v>72</v>
      </c>
      <c r="D34" s="57" t="s">
        <v>25</v>
      </c>
      <c r="E34" s="57" t="s">
        <v>60</v>
      </c>
      <c r="F34" s="56">
        <v>44682</v>
      </c>
      <c r="G34" s="57" t="s">
        <v>294</v>
      </c>
      <c r="H34" s="78" t="s">
        <v>295</v>
      </c>
      <c r="I34" s="77" t="s">
        <v>296</v>
      </c>
      <c r="J34" s="77" t="s">
        <v>297</v>
      </c>
      <c r="K34" s="77" t="s">
        <v>292</v>
      </c>
      <c r="L34" s="86" t="s">
        <v>286</v>
      </c>
      <c r="M34" s="103" t="s">
        <v>293</v>
      </c>
      <c r="N34" s="86">
        <v>1</v>
      </c>
      <c r="O34" s="89">
        <v>44743</v>
      </c>
      <c r="P34" s="89">
        <v>44910</v>
      </c>
    </row>
    <row r="35" spans="1:16" ht="80.25" customHeight="1" x14ac:dyDescent="0.25">
      <c r="A35" s="54" t="s">
        <v>47</v>
      </c>
      <c r="B35" s="57" t="s">
        <v>20</v>
      </c>
      <c r="C35" s="55" t="s">
        <v>72</v>
      </c>
      <c r="D35" s="57" t="s">
        <v>25</v>
      </c>
      <c r="E35" s="57" t="s">
        <v>60</v>
      </c>
      <c r="F35" s="56">
        <v>44682</v>
      </c>
      <c r="G35" s="57" t="s">
        <v>298</v>
      </c>
      <c r="H35" s="78" t="s">
        <v>299</v>
      </c>
      <c r="I35" s="77" t="s">
        <v>300</v>
      </c>
      <c r="J35" s="77" t="s">
        <v>301</v>
      </c>
      <c r="K35" s="77" t="s">
        <v>302</v>
      </c>
      <c r="L35" s="86" t="s">
        <v>286</v>
      </c>
      <c r="M35" s="103" t="s">
        <v>303</v>
      </c>
      <c r="N35" s="86">
        <v>1</v>
      </c>
      <c r="O35" s="89">
        <v>44805</v>
      </c>
      <c r="P35" s="89">
        <v>44910</v>
      </c>
    </row>
    <row r="36" spans="1:16" ht="97.5" customHeight="1" x14ac:dyDescent="0.25">
      <c r="A36" s="54" t="s">
        <v>47</v>
      </c>
      <c r="B36" s="57" t="s">
        <v>20</v>
      </c>
      <c r="C36" s="55" t="s">
        <v>72</v>
      </c>
      <c r="D36" s="57" t="s">
        <v>25</v>
      </c>
      <c r="E36" s="57" t="s">
        <v>60</v>
      </c>
      <c r="F36" s="56">
        <v>44682</v>
      </c>
      <c r="G36" s="57" t="s">
        <v>304</v>
      </c>
      <c r="H36" s="78" t="s">
        <v>305</v>
      </c>
      <c r="I36" s="77" t="s">
        <v>306</v>
      </c>
      <c r="J36" s="77" t="s">
        <v>307</v>
      </c>
      <c r="K36" s="77" t="s">
        <v>308</v>
      </c>
      <c r="L36" s="86" t="s">
        <v>286</v>
      </c>
      <c r="M36" s="103" t="s">
        <v>309</v>
      </c>
      <c r="N36" s="86">
        <v>1</v>
      </c>
      <c r="O36" s="89">
        <v>44743</v>
      </c>
      <c r="P36" s="89">
        <v>44910</v>
      </c>
    </row>
    <row r="37" spans="1:16" ht="93.75" customHeight="1" x14ac:dyDescent="0.25">
      <c r="A37" s="54" t="s">
        <v>47</v>
      </c>
      <c r="B37" s="57" t="s">
        <v>20</v>
      </c>
      <c r="C37" s="55" t="s">
        <v>72</v>
      </c>
      <c r="D37" s="57" t="s">
        <v>25</v>
      </c>
      <c r="E37" s="57" t="s">
        <v>60</v>
      </c>
      <c r="F37" s="56">
        <v>44682</v>
      </c>
      <c r="G37" s="57" t="s">
        <v>310</v>
      </c>
      <c r="H37" s="78" t="s">
        <v>311</v>
      </c>
      <c r="I37" s="77" t="s">
        <v>312</v>
      </c>
      <c r="J37" s="77" t="s">
        <v>313</v>
      </c>
      <c r="K37" s="77" t="s">
        <v>314</v>
      </c>
      <c r="L37" s="86" t="s">
        <v>286</v>
      </c>
      <c r="M37" s="103" t="s">
        <v>315</v>
      </c>
      <c r="N37" s="86">
        <v>1</v>
      </c>
      <c r="O37" s="89">
        <v>44743</v>
      </c>
      <c r="P37" s="89">
        <v>44910</v>
      </c>
    </row>
    <row r="38" spans="1:16" ht="82.5" customHeight="1" x14ac:dyDescent="0.25">
      <c r="A38" s="54" t="s">
        <v>47</v>
      </c>
      <c r="B38" s="57" t="s">
        <v>48</v>
      </c>
      <c r="C38" s="55" t="s">
        <v>30</v>
      </c>
      <c r="D38" s="57" t="s">
        <v>25</v>
      </c>
      <c r="E38" s="57" t="s">
        <v>60</v>
      </c>
      <c r="F38" s="56">
        <v>44682</v>
      </c>
      <c r="G38" s="57" t="s">
        <v>316</v>
      </c>
      <c r="H38" s="55" t="s">
        <v>317</v>
      </c>
      <c r="I38" s="109" t="s">
        <v>318</v>
      </c>
      <c r="J38" s="97" t="s">
        <v>319</v>
      </c>
      <c r="K38" s="63" t="s">
        <v>320</v>
      </c>
      <c r="L38" s="66" t="s">
        <v>186</v>
      </c>
      <c r="M38" s="55" t="s">
        <v>321</v>
      </c>
      <c r="N38" s="66">
        <v>1</v>
      </c>
      <c r="O38" s="90">
        <v>44743</v>
      </c>
      <c r="P38" s="88">
        <v>44896</v>
      </c>
    </row>
    <row r="39" spans="1:16" ht="87.75" customHeight="1" x14ac:dyDescent="0.25">
      <c r="A39" s="54" t="s">
        <v>47</v>
      </c>
      <c r="B39" s="57" t="s">
        <v>48</v>
      </c>
      <c r="C39" s="55" t="s">
        <v>30</v>
      </c>
      <c r="D39" s="57" t="s">
        <v>25</v>
      </c>
      <c r="E39" s="57" t="s">
        <v>60</v>
      </c>
      <c r="F39" s="56">
        <v>44682</v>
      </c>
      <c r="G39" s="57" t="s">
        <v>322</v>
      </c>
      <c r="H39" s="55" t="s">
        <v>323</v>
      </c>
      <c r="I39" s="109" t="s">
        <v>324</v>
      </c>
      <c r="J39" s="97" t="s">
        <v>325</v>
      </c>
      <c r="K39" s="63" t="s">
        <v>326</v>
      </c>
      <c r="L39" s="66" t="s">
        <v>186</v>
      </c>
      <c r="M39" s="55" t="s">
        <v>327</v>
      </c>
      <c r="N39" s="66">
        <v>1</v>
      </c>
      <c r="O39" s="90">
        <v>44743</v>
      </c>
      <c r="P39" s="88">
        <v>44896</v>
      </c>
    </row>
    <row r="40" spans="1:16" ht="171.75" customHeight="1" x14ac:dyDescent="0.25">
      <c r="A40" s="54" t="s">
        <v>47</v>
      </c>
      <c r="B40" s="57" t="s">
        <v>48</v>
      </c>
      <c r="C40" s="55" t="s">
        <v>30</v>
      </c>
      <c r="D40" s="57" t="s">
        <v>25</v>
      </c>
      <c r="E40" s="57" t="s">
        <v>60</v>
      </c>
      <c r="F40" s="56">
        <v>44682</v>
      </c>
      <c r="G40" s="57" t="s">
        <v>328</v>
      </c>
      <c r="H40" s="55" t="s">
        <v>329</v>
      </c>
      <c r="I40" s="109" t="s">
        <v>330</v>
      </c>
      <c r="J40" s="97" t="s">
        <v>331</v>
      </c>
      <c r="K40" s="63" t="s">
        <v>332</v>
      </c>
      <c r="L40" s="66" t="s">
        <v>186</v>
      </c>
      <c r="M40" s="55" t="s">
        <v>327</v>
      </c>
      <c r="N40" s="66">
        <v>1</v>
      </c>
      <c r="O40" s="91">
        <v>44743</v>
      </c>
      <c r="P40" s="92">
        <v>44896</v>
      </c>
    </row>
    <row r="41" spans="1:16" ht="113.25" customHeight="1" x14ac:dyDescent="0.25">
      <c r="A41" s="54" t="s">
        <v>47</v>
      </c>
      <c r="B41" s="57" t="s">
        <v>48</v>
      </c>
      <c r="C41" s="55" t="s">
        <v>30</v>
      </c>
      <c r="D41" s="57" t="s">
        <v>25</v>
      </c>
      <c r="E41" s="57" t="s">
        <v>60</v>
      </c>
      <c r="F41" s="56">
        <v>44682</v>
      </c>
      <c r="G41" s="57" t="s">
        <v>333</v>
      </c>
      <c r="H41" s="55" t="s">
        <v>334</v>
      </c>
      <c r="I41" s="109" t="s">
        <v>335</v>
      </c>
      <c r="J41" s="97" t="s">
        <v>336</v>
      </c>
      <c r="K41" s="63" t="s">
        <v>337</v>
      </c>
      <c r="L41" s="66" t="s">
        <v>338</v>
      </c>
      <c r="M41" s="55" t="s">
        <v>339</v>
      </c>
      <c r="N41" s="66">
        <v>1</v>
      </c>
      <c r="O41" s="91">
        <v>44743</v>
      </c>
      <c r="P41" s="92">
        <v>44896</v>
      </c>
    </row>
    <row r="42" spans="1:16" ht="93.75" customHeight="1" x14ac:dyDescent="0.25">
      <c r="A42" s="54" t="s">
        <v>47</v>
      </c>
      <c r="B42" s="57" t="s">
        <v>48</v>
      </c>
      <c r="C42" s="55" t="s">
        <v>30</v>
      </c>
      <c r="D42" s="57" t="s">
        <v>25</v>
      </c>
      <c r="E42" s="57" t="s">
        <v>60</v>
      </c>
      <c r="F42" s="56">
        <v>44682</v>
      </c>
      <c r="G42" s="57" t="s">
        <v>340</v>
      </c>
      <c r="H42" s="55" t="s">
        <v>341</v>
      </c>
      <c r="I42" s="109" t="s">
        <v>342</v>
      </c>
      <c r="J42" s="97" t="s">
        <v>343</v>
      </c>
      <c r="K42" s="63" t="s">
        <v>344</v>
      </c>
      <c r="L42" s="66" t="s">
        <v>345</v>
      </c>
      <c r="M42" s="55" t="s">
        <v>346</v>
      </c>
      <c r="N42" s="66">
        <v>1</v>
      </c>
      <c r="O42" s="91">
        <v>44743</v>
      </c>
      <c r="P42" s="92">
        <v>44896</v>
      </c>
    </row>
    <row r="43" spans="1:16" ht="61.5" customHeight="1" x14ac:dyDescent="0.25">
      <c r="A43" s="54" t="s">
        <v>52</v>
      </c>
      <c r="B43" s="57" t="s">
        <v>20</v>
      </c>
      <c r="C43" s="55" t="s">
        <v>59</v>
      </c>
      <c r="D43" s="57" t="s">
        <v>25</v>
      </c>
      <c r="E43" s="57" t="s">
        <v>60</v>
      </c>
      <c r="F43" s="56">
        <v>44682</v>
      </c>
      <c r="G43" s="57" t="s">
        <v>347</v>
      </c>
      <c r="H43" s="55" t="s">
        <v>348</v>
      </c>
      <c r="I43" s="109" t="s">
        <v>349</v>
      </c>
      <c r="J43" s="76" t="s">
        <v>350</v>
      </c>
      <c r="K43" s="63" t="s">
        <v>351</v>
      </c>
      <c r="L43" s="66" t="s">
        <v>123</v>
      </c>
      <c r="M43" s="55" t="s">
        <v>352</v>
      </c>
      <c r="N43" s="66">
        <v>2</v>
      </c>
      <c r="O43" s="91">
        <v>44743</v>
      </c>
      <c r="P43" s="92">
        <v>44896</v>
      </c>
    </row>
    <row r="44" spans="1:16" ht="99.75" customHeight="1" x14ac:dyDescent="0.25">
      <c r="A44" s="54" t="s">
        <v>52</v>
      </c>
      <c r="B44" s="57" t="s">
        <v>20</v>
      </c>
      <c r="C44" s="55" t="s">
        <v>59</v>
      </c>
      <c r="D44" s="57" t="s">
        <v>25</v>
      </c>
      <c r="E44" s="57" t="s">
        <v>60</v>
      </c>
      <c r="F44" s="56">
        <v>44682</v>
      </c>
      <c r="G44" s="57" t="s">
        <v>353</v>
      </c>
      <c r="H44" s="74" t="s">
        <v>354</v>
      </c>
      <c r="I44" s="76" t="s">
        <v>355</v>
      </c>
      <c r="J44" s="76" t="s">
        <v>356</v>
      </c>
      <c r="K44" s="64" t="s">
        <v>357</v>
      </c>
      <c r="L44" s="66" t="s">
        <v>123</v>
      </c>
      <c r="M44" s="102" t="s">
        <v>358</v>
      </c>
      <c r="N44" s="68">
        <v>1</v>
      </c>
      <c r="O44" s="88">
        <v>44743</v>
      </c>
      <c r="P44" s="88">
        <v>44896</v>
      </c>
    </row>
    <row r="45" spans="1:16" ht="86.25" customHeight="1" x14ac:dyDescent="0.25">
      <c r="A45" s="54" t="s">
        <v>52</v>
      </c>
      <c r="B45" s="57" t="s">
        <v>20</v>
      </c>
      <c r="C45" s="55" t="s">
        <v>59</v>
      </c>
      <c r="D45" s="57" t="s">
        <v>25</v>
      </c>
      <c r="E45" s="57" t="s">
        <v>60</v>
      </c>
      <c r="F45" s="56">
        <v>44682</v>
      </c>
      <c r="G45" s="57" t="s">
        <v>359</v>
      </c>
      <c r="H45" s="78" t="s">
        <v>360</v>
      </c>
      <c r="I45" s="77" t="s">
        <v>361</v>
      </c>
      <c r="J45" s="77" t="s">
        <v>362</v>
      </c>
      <c r="K45" s="76" t="s">
        <v>363</v>
      </c>
      <c r="L45" s="86" t="s">
        <v>364</v>
      </c>
      <c r="M45" s="103" t="s">
        <v>365</v>
      </c>
      <c r="N45" s="86">
        <v>3</v>
      </c>
      <c r="O45" s="89">
        <v>44743</v>
      </c>
      <c r="P45" s="89">
        <v>44896</v>
      </c>
    </row>
    <row r="46" spans="1:16" ht="83.25" customHeight="1" x14ac:dyDescent="0.25">
      <c r="A46" s="54" t="s">
        <v>57</v>
      </c>
      <c r="B46" s="57" t="s">
        <v>16</v>
      </c>
      <c r="C46" s="55" t="s">
        <v>12</v>
      </c>
      <c r="D46" s="57" t="s">
        <v>25</v>
      </c>
      <c r="E46" s="57" t="s">
        <v>60</v>
      </c>
      <c r="F46" s="56">
        <v>44682</v>
      </c>
      <c r="G46" s="57" t="s">
        <v>366</v>
      </c>
      <c r="H46" s="55" t="s">
        <v>367</v>
      </c>
      <c r="I46" s="109" t="s">
        <v>368</v>
      </c>
      <c r="J46" s="108" t="s">
        <v>369</v>
      </c>
      <c r="K46" s="63" t="s">
        <v>370</v>
      </c>
      <c r="L46" s="66" t="s">
        <v>109</v>
      </c>
      <c r="M46" s="55" t="s">
        <v>371</v>
      </c>
      <c r="N46" s="66">
        <v>1</v>
      </c>
      <c r="O46" s="67">
        <v>44743</v>
      </c>
      <c r="P46" s="91">
        <v>44866</v>
      </c>
    </row>
    <row r="47" spans="1:16" ht="111" customHeight="1" x14ac:dyDescent="0.25">
      <c r="A47" s="54" t="s">
        <v>57</v>
      </c>
      <c r="B47" s="57" t="s">
        <v>16</v>
      </c>
      <c r="C47" s="55" t="s">
        <v>12</v>
      </c>
      <c r="D47" s="57" t="s">
        <v>25</v>
      </c>
      <c r="E47" s="57" t="s">
        <v>60</v>
      </c>
      <c r="F47" s="56">
        <v>44682</v>
      </c>
      <c r="G47" s="57" t="s">
        <v>372</v>
      </c>
      <c r="H47" s="55" t="s">
        <v>373</v>
      </c>
      <c r="I47" s="109" t="s">
        <v>374</v>
      </c>
      <c r="J47" s="59" t="s">
        <v>375</v>
      </c>
      <c r="K47" s="107" t="s">
        <v>376</v>
      </c>
      <c r="L47" s="66" t="s">
        <v>109</v>
      </c>
      <c r="M47" s="107" t="s">
        <v>377</v>
      </c>
      <c r="N47" s="66">
        <v>2</v>
      </c>
      <c r="O47" s="67">
        <v>44772</v>
      </c>
      <c r="P47" s="101">
        <v>44774</v>
      </c>
    </row>
    <row r="48" spans="1:16" ht="85.5" customHeight="1" x14ac:dyDescent="0.25">
      <c r="A48" s="54" t="s">
        <v>57</v>
      </c>
      <c r="B48" s="57" t="s">
        <v>16</v>
      </c>
      <c r="C48" s="55" t="s">
        <v>21</v>
      </c>
      <c r="D48" s="57" t="s">
        <v>25</v>
      </c>
      <c r="E48" s="57" t="s">
        <v>60</v>
      </c>
      <c r="F48" s="56">
        <v>44682</v>
      </c>
      <c r="G48" s="57" t="s">
        <v>378</v>
      </c>
      <c r="H48" s="55" t="s">
        <v>379</v>
      </c>
      <c r="I48" s="109" t="s">
        <v>380</v>
      </c>
      <c r="J48" s="100" t="s">
        <v>381</v>
      </c>
      <c r="K48" s="98" t="s">
        <v>382</v>
      </c>
      <c r="L48" s="87" t="s">
        <v>273</v>
      </c>
      <c r="M48" s="107" t="s">
        <v>383</v>
      </c>
      <c r="N48" s="87">
        <v>2</v>
      </c>
      <c r="O48" s="92">
        <v>44713</v>
      </c>
      <c r="P48" s="101">
        <v>44896</v>
      </c>
    </row>
    <row r="49" spans="1:16" ht="66.75" customHeight="1" x14ac:dyDescent="0.25">
      <c r="A49" s="54" t="s">
        <v>15</v>
      </c>
      <c r="B49" s="57" t="s">
        <v>20</v>
      </c>
      <c r="C49" s="55" t="s">
        <v>59</v>
      </c>
      <c r="D49" s="57" t="s">
        <v>25</v>
      </c>
      <c r="E49" s="57" t="s">
        <v>60</v>
      </c>
      <c r="F49" s="56">
        <v>44682</v>
      </c>
      <c r="G49" s="57" t="s">
        <v>384</v>
      </c>
      <c r="H49" s="74" t="s">
        <v>385</v>
      </c>
      <c r="I49" s="110" t="s">
        <v>386</v>
      </c>
      <c r="J49" s="76" t="s">
        <v>387</v>
      </c>
      <c r="K49" s="76" t="s">
        <v>388</v>
      </c>
      <c r="L49" s="68" t="s">
        <v>123</v>
      </c>
      <c r="M49" s="102" t="s">
        <v>389</v>
      </c>
      <c r="N49" s="68">
        <v>1</v>
      </c>
      <c r="O49" s="88">
        <v>44743</v>
      </c>
      <c r="P49" s="88">
        <v>44896</v>
      </c>
    </row>
    <row r="50" spans="1:16" ht="72" customHeight="1" x14ac:dyDescent="0.25">
      <c r="A50" s="54" t="s">
        <v>15</v>
      </c>
      <c r="B50" s="57" t="s">
        <v>20</v>
      </c>
      <c r="C50" s="55" t="s">
        <v>59</v>
      </c>
      <c r="D50" s="57" t="s">
        <v>25</v>
      </c>
      <c r="E50" s="57" t="s">
        <v>60</v>
      </c>
      <c r="F50" s="56">
        <v>44682</v>
      </c>
      <c r="G50" s="57" t="s">
        <v>390</v>
      </c>
      <c r="H50" s="74" t="s">
        <v>391</v>
      </c>
      <c r="I50" s="76" t="s">
        <v>392</v>
      </c>
      <c r="J50" s="76" t="s">
        <v>393</v>
      </c>
      <c r="K50" s="76" t="s">
        <v>394</v>
      </c>
      <c r="L50" s="68" t="s">
        <v>123</v>
      </c>
      <c r="M50" s="102" t="s">
        <v>395</v>
      </c>
      <c r="N50" s="68">
        <v>3</v>
      </c>
      <c r="O50" s="88">
        <v>44743</v>
      </c>
      <c r="P50" s="88">
        <v>44896</v>
      </c>
    </row>
    <row r="51" spans="1:16" ht="15" x14ac:dyDescent="0.25">
      <c r="A51" s="51"/>
      <c r="B51" s="51"/>
      <c r="C51" s="51"/>
      <c r="D51" s="51"/>
      <c r="E51" s="51"/>
      <c r="F51" s="51"/>
      <c r="G51" s="51"/>
      <c r="H51" s="51"/>
      <c r="I51" s="51"/>
      <c r="J51" s="51"/>
      <c r="K51" s="51"/>
      <c r="L51" s="58"/>
      <c r="M51" s="58"/>
      <c r="N51" s="58"/>
      <c r="O51" s="93"/>
      <c r="P51" s="93"/>
    </row>
  </sheetData>
  <sheetProtection algorithmName="SHA-512" hashValue="TJOMMfWth+dhSD6/PUMqm0w/LKzX79wiPcT3rGZOjgtm8M4D9Wwt5+K2trrFdvwbH+0xqRcjop/XrG5Fh0U+ug==" saltValue="ojMLCaUu6so9jFLcP13ShQ==" spinCount="100000" sheet="1" objects="1" scenarios="1"/>
  <autoFilter ref="A4:P51" xr:uid="{5B45F284-F11A-4A43-95C2-9E5F1D09B82C}"/>
  <mergeCells count="4">
    <mergeCell ref="A1:C1"/>
    <mergeCell ref="D1:P1"/>
    <mergeCell ref="A3:I3"/>
    <mergeCell ref="K3:P3"/>
  </mergeCells>
  <dataValidations count="1">
    <dataValidation allowBlank="1" showInputMessage="1" showErrorMessage="1" promptTitle="Fuente" prompt="Fuente de la cual surgió el Hallazgo, Observación u Oportunidad de mejora" sqref="E4" xr:uid="{6E59A305-8141-4475-A383-E83883AFCC07}"/>
  </dataValidations>
  <pageMargins left="0.7" right="0.7" top="0.75" bottom="0.75" header="0.3" footer="0.3"/>
  <pageSetup orientation="portrait"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1D6DAD13-AC34-480D-AD01-DE3B4DF27D1C}">
          <x14:formula1>
            <xm:f>'Listas D'!$I$3:$I$5</xm:f>
          </x14:formula1>
          <xm:sqref>D5:D11 D30:D50</xm:sqref>
        </x14:dataValidation>
        <x14:dataValidation type="list" allowBlank="1" showInputMessage="1" showErrorMessage="1" xr:uid="{058B0C52-5568-4378-9635-0079D33A6680}">
          <x14:formula1>
            <xm:f>'Listas D'!$E$3:$E$11</xm:f>
          </x14:formula1>
          <xm:sqref>E5:E11</xm:sqref>
        </x14:dataValidation>
        <x14:dataValidation type="list" allowBlank="1" showInputMessage="1" showErrorMessage="1" xr:uid="{CE9F7F88-67FF-4A27-BF17-E12B83F2EA89}">
          <x14:formula1>
            <xm:f>'Listas D'!$H$3:$H$9</xm:f>
          </x14:formula1>
          <xm:sqref>B5:B50</xm:sqref>
        </x14:dataValidation>
        <x14:dataValidation type="list" allowBlank="1" showInputMessage="1" showErrorMessage="1" xr:uid="{327F42B3-786A-4F2C-89A5-B93167D6B1E0}">
          <x14:formula1>
            <xm:f>'Listas D'!$D$3:$D$19</xm:f>
          </x14:formula1>
          <xm:sqref>C5:C50</xm:sqref>
        </x14:dataValidation>
        <x14:dataValidation type="list" allowBlank="1" showInputMessage="1" showErrorMessage="1" xr:uid="{445A27C1-64FA-49A6-AA08-2328DF528DD0}">
          <x14:formula1>
            <xm:f>'Listas D'!$G$3:$G$10</xm:f>
          </x14:formula1>
          <xm:sqref>A5:A50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411C8-1F0C-4549-BC65-F76D7833C946}">
  <dimension ref="A1:Q179"/>
  <sheetViews>
    <sheetView showGridLines="0" topLeftCell="A27" zoomScale="85" zoomScaleNormal="85" workbookViewId="0">
      <selection activeCell="I6" sqref="I6"/>
    </sheetView>
  </sheetViews>
  <sheetFormatPr baseColWidth="10" defaultColWidth="11.42578125" defaultRowHeight="15" x14ac:dyDescent="0.25"/>
  <cols>
    <col min="1" max="1" width="47.28515625" bestFit="1" customWidth="1"/>
    <col min="2" max="2" width="22.42578125" bestFit="1" customWidth="1"/>
    <col min="3" max="3" width="17.42578125" bestFit="1" customWidth="1"/>
    <col min="4" max="5" width="12.5703125" bestFit="1" customWidth="1"/>
    <col min="6" max="6" width="23.42578125" customWidth="1"/>
    <col min="7" max="11" width="12.42578125" customWidth="1"/>
    <col min="12" max="12" width="9.42578125" customWidth="1"/>
    <col min="13" max="13" width="11.140625" bestFit="1" customWidth="1"/>
    <col min="14" max="14" width="12.5703125" bestFit="1" customWidth="1"/>
    <col min="15" max="15" width="13.28515625" customWidth="1"/>
    <col min="16" max="24" width="8.140625" customWidth="1"/>
    <col min="25" max="25" width="15" customWidth="1"/>
    <col min="26" max="26" width="109" bestFit="1" customWidth="1"/>
    <col min="27" max="27" width="160.42578125" bestFit="1" customWidth="1"/>
    <col min="28" max="28" width="163.5703125" bestFit="1" customWidth="1"/>
    <col min="29" max="30" width="255.7109375" bestFit="1" customWidth="1"/>
    <col min="31" max="31" width="204.5703125" bestFit="1" customWidth="1"/>
    <col min="32" max="32" width="207.7109375" bestFit="1" customWidth="1"/>
    <col min="33" max="33" width="74.85546875" bestFit="1" customWidth="1"/>
    <col min="34" max="34" width="78" bestFit="1" customWidth="1"/>
    <col min="35" max="35" width="186.7109375" bestFit="1" customWidth="1"/>
    <col min="36" max="36" width="189.85546875" bestFit="1" customWidth="1"/>
    <col min="37" max="37" width="50.28515625" bestFit="1" customWidth="1"/>
    <col min="38" max="38" width="53.42578125" bestFit="1" customWidth="1"/>
    <col min="39" max="39" width="108.42578125" bestFit="1" customWidth="1"/>
    <col min="40" max="40" width="111.5703125" bestFit="1" customWidth="1"/>
    <col min="41" max="41" width="111.42578125" bestFit="1" customWidth="1"/>
    <col min="42" max="42" width="114.5703125" bestFit="1" customWidth="1"/>
    <col min="43" max="44" width="255.7109375" bestFit="1" customWidth="1"/>
    <col min="45" max="45" width="117.28515625" bestFit="1" customWidth="1"/>
    <col min="46" max="46" width="120.42578125" bestFit="1" customWidth="1"/>
    <col min="47" max="47" width="72.85546875" bestFit="1" customWidth="1"/>
    <col min="48" max="48" width="76" bestFit="1" customWidth="1"/>
    <col min="49" max="49" width="144.140625" bestFit="1" customWidth="1"/>
    <col min="50" max="50" width="147.28515625" bestFit="1" customWidth="1"/>
    <col min="51" max="51" width="81" bestFit="1" customWidth="1"/>
    <col min="52" max="52" width="84.140625" bestFit="1" customWidth="1"/>
    <col min="53" max="53" width="249.42578125" bestFit="1" customWidth="1"/>
    <col min="54" max="54" width="252.42578125" bestFit="1" customWidth="1"/>
    <col min="55" max="55" width="139.5703125" bestFit="1" customWidth="1"/>
    <col min="56" max="56" width="142.7109375" bestFit="1" customWidth="1"/>
    <col min="57" max="57" width="115.140625" bestFit="1" customWidth="1"/>
    <col min="58" max="58" width="118.28515625" bestFit="1" customWidth="1"/>
    <col min="59" max="59" width="94.42578125" bestFit="1" customWidth="1"/>
    <col min="60" max="60" width="97.5703125" bestFit="1" customWidth="1"/>
    <col min="61" max="62" width="255.7109375" bestFit="1" customWidth="1"/>
    <col min="63" max="63" width="130.28515625" bestFit="1" customWidth="1"/>
    <col min="64" max="64" width="133.42578125" bestFit="1" customWidth="1"/>
    <col min="65" max="65" width="140" bestFit="1" customWidth="1"/>
    <col min="66" max="66" width="143.140625" bestFit="1" customWidth="1"/>
    <col min="67" max="67" width="193.5703125" bestFit="1" customWidth="1"/>
    <col min="68" max="68" width="196.7109375" bestFit="1" customWidth="1"/>
    <col min="69" max="69" width="123.28515625" bestFit="1" customWidth="1"/>
    <col min="70" max="70" width="126.42578125" bestFit="1" customWidth="1"/>
    <col min="71" max="71" width="83.5703125" bestFit="1" customWidth="1"/>
    <col min="72" max="72" width="86.7109375" bestFit="1" customWidth="1"/>
    <col min="73" max="73" width="165.42578125" bestFit="1" customWidth="1"/>
    <col min="74" max="74" width="168.5703125" bestFit="1" customWidth="1"/>
    <col min="75" max="75" width="78" bestFit="1" customWidth="1"/>
    <col min="76" max="76" width="81.140625" bestFit="1" customWidth="1"/>
    <col min="77" max="77" width="94.140625" bestFit="1" customWidth="1"/>
    <col min="78" max="78" width="97.28515625" bestFit="1" customWidth="1"/>
    <col min="79" max="79" width="42.5703125" bestFit="1" customWidth="1"/>
    <col min="80" max="80" width="45.7109375" bestFit="1" customWidth="1"/>
    <col min="81" max="81" width="94.28515625" bestFit="1" customWidth="1"/>
    <col min="82" max="82" width="97.42578125" bestFit="1" customWidth="1"/>
    <col min="83" max="83" width="65.28515625" bestFit="1" customWidth="1"/>
    <col min="84" max="84" width="68.42578125" bestFit="1" customWidth="1"/>
    <col min="85" max="85" width="138.7109375" bestFit="1" customWidth="1"/>
    <col min="86" max="86" width="141.85546875" bestFit="1" customWidth="1"/>
    <col min="87" max="87" width="124.42578125" bestFit="1" customWidth="1"/>
    <col min="88" max="88" width="127.5703125" bestFit="1" customWidth="1"/>
    <col min="89" max="89" width="158.140625" bestFit="1" customWidth="1"/>
    <col min="90" max="90" width="161.28515625" bestFit="1" customWidth="1"/>
    <col min="91" max="91" width="248.42578125" bestFit="1" customWidth="1"/>
    <col min="92" max="92" width="251.5703125" bestFit="1" customWidth="1"/>
    <col min="93" max="93" width="90.85546875" bestFit="1" customWidth="1"/>
    <col min="94" max="94" width="94" bestFit="1" customWidth="1"/>
    <col min="95" max="95" width="132" bestFit="1" customWidth="1"/>
    <col min="96" max="96" width="135.140625" bestFit="1" customWidth="1"/>
    <col min="97" max="97" width="196" bestFit="1" customWidth="1"/>
    <col min="98" max="98" width="199.140625" bestFit="1" customWidth="1"/>
    <col min="99" max="99" width="228.5703125" bestFit="1" customWidth="1"/>
    <col min="100" max="100" width="231.7109375" bestFit="1" customWidth="1"/>
    <col min="101" max="101" width="97.42578125" bestFit="1" customWidth="1"/>
    <col min="102" max="102" width="100.5703125" bestFit="1" customWidth="1"/>
    <col min="103" max="103" width="117.42578125" bestFit="1" customWidth="1"/>
    <col min="104" max="104" width="120.5703125" bestFit="1" customWidth="1"/>
    <col min="105" max="106" width="255.7109375" bestFit="1" customWidth="1"/>
    <col min="107" max="107" width="224.7109375" bestFit="1" customWidth="1"/>
    <col min="108" max="108" width="227.85546875" bestFit="1" customWidth="1"/>
    <col min="109" max="109" width="78.5703125" bestFit="1" customWidth="1"/>
    <col min="110" max="110" width="81.7109375" bestFit="1" customWidth="1"/>
    <col min="111" max="111" width="129.140625" bestFit="1" customWidth="1"/>
    <col min="112" max="112" width="132.28515625" bestFit="1" customWidth="1"/>
    <col min="113" max="113" width="12.5703125" bestFit="1" customWidth="1"/>
  </cols>
  <sheetData>
    <row r="1" spans="1:17" x14ac:dyDescent="0.25">
      <c r="A1" s="21" t="s">
        <v>396</v>
      </c>
    </row>
    <row r="2" spans="1:17" x14ac:dyDescent="0.25">
      <c r="M2" t="s">
        <v>397</v>
      </c>
      <c r="P2" t="s">
        <v>398</v>
      </c>
    </row>
    <row r="3" spans="1:17" x14ac:dyDescent="0.25">
      <c r="M3" t="s">
        <v>399</v>
      </c>
      <c r="N3" t="s">
        <v>400</v>
      </c>
      <c r="P3" s="4" t="s">
        <v>401</v>
      </c>
      <c r="Q3" s="4" t="s">
        <v>402</v>
      </c>
    </row>
    <row r="4" spans="1:17" x14ac:dyDescent="0.25">
      <c r="A4" s="29"/>
      <c r="M4" s="4">
        <v>4</v>
      </c>
      <c r="N4" s="4">
        <v>11</v>
      </c>
      <c r="O4" s="14"/>
      <c r="P4" s="32">
        <v>0.04</v>
      </c>
      <c r="Q4" s="32">
        <v>0.11</v>
      </c>
    </row>
    <row r="5" spans="1:17" x14ac:dyDescent="0.25">
      <c r="A5" t="s">
        <v>403</v>
      </c>
      <c r="B5" s="14">
        <v>0.22</v>
      </c>
    </row>
    <row r="6" spans="1:17" x14ac:dyDescent="0.25">
      <c r="A6" t="s">
        <v>404</v>
      </c>
      <c r="B6" s="19">
        <v>0</v>
      </c>
    </row>
    <row r="7" spans="1:17" x14ac:dyDescent="0.25">
      <c r="A7" t="s">
        <v>405</v>
      </c>
      <c r="B7" s="14">
        <f>100%-B6-B5</f>
        <v>0.78</v>
      </c>
      <c r="M7" s="33" t="s">
        <v>406</v>
      </c>
      <c r="N7" s="34">
        <f>SUM(N9:N14)</f>
        <v>74</v>
      </c>
      <c r="O7" s="34">
        <f>SUM(O9:O14)</f>
        <v>67</v>
      </c>
      <c r="P7" s="35"/>
    </row>
    <row r="8" spans="1:17" x14ac:dyDescent="0.25">
      <c r="M8" s="36"/>
      <c r="N8" s="34"/>
      <c r="O8" s="34"/>
      <c r="P8" s="35"/>
    </row>
    <row r="9" spans="1:17" x14ac:dyDescent="0.25">
      <c r="L9">
        <v>3</v>
      </c>
      <c r="M9" s="41" t="s">
        <v>407</v>
      </c>
      <c r="N9" s="38">
        <v>28</v>
      </c>
      <c r="O9" s="42">
        <v>24</v>
      </c>
      <c r="P9" s="37">
        <f t="shared" ref="P9:P10" si="0">+O9/N9</f>
        <v>0.8571428571428571</v>
      </c>
    </row>
    <row r="10" spans="1:17" x14ac:dyDescent="0.25">
      <c r="L10">
        <v>2</v>
      </c>
      <c r="M10" s="41" t="s">
        <v>408</v>
      </c>
      <c r="N10" s="38">
        <v>30</v>
      </c>
      <c r="O10" s="43">
        <v>27</v>
      </c>
      <c r="P10" s="37">
        <f t="shared" si="0"/>
        <v>0.9</v>
      </c>
    </row>
    <row r="11" spans="1:17" x14ac:dyDescent="0.25">
      <c r="M11" s="41" t="s">
        <v>409</v>
      </c>
      <c r="N11" s="38">
        <v>7</v>
      </c>
      <c r="O11" s="39">
        <v>7</v>
      </c>
      <c r="P11" s="37">
        <f>+O11/N11</f>
        <v>1</v>
      </c>
    </row>
    <row r="12" spans="1:17" x14ac:dyDescent="0.25">
      <c r="A12" s="21"/>
      <c r="L12">
        <v>2</v>
      </c>
      <c r="M12" s="41" t="s">
        <v>410</v>
      </c>
      <c r="N12" s="38">
        <v>6</v>
      </c>
      <c r="O12" s="39">
        <v>6</v>
      </c>
      <c r="P12" s="37">
        <f>+O12/N12</f>
        <v>1</v>
      </c>
    </row>
    <row r="13" spans="1:17" x14ac:dyDescent="0.25">
      <c r="L13">
        <v>1</v>
      </c>
      <c r="M13" s="41" t="s">
        <v>411</v>
      </c>
      <c r="N13" s="38">
        <v>3</v>
      </c>
      <c r="O13" s="39">
        <v>3</v>
      </c>
      <c r="P13" s="37">
        <f>+O13/N13</f>
        <v>1</v>
      </c>
    </row>
    <row r="14" spans="1:17" x14ac:dyDescent="0.25">
      <c r="M14" s="35"/>
      <c r="N14" s="35"/>
      <c r="O14" s="35"/>
      <c r="P14" s="35"/>
    </row>
    <row r="15" spans="1:17" x14ac:dyDescent="0.25">
      <c r="M15" s="35"/>
      <c r="N15" s="35"/>
      <c r="O15" s="35"/>
      <c r="P15" s="35"/>
    </row>
    <row r="16" spans="1:17" ht="22.5" x14ac:dyDescent="0.25">
      <c r="M16" s="40" t="s">
        <v>412</v>
      </c>
      <c r="N16" s="40" t="s">
        <v>399</v>
      </c>
      <c r="O16" s="40" t="s">
        <v>413</v>
      </c>
      <c r="P16" s="35"/>
    </row>
    <row r="18" spans="1:17" x14ac:dyDescent="0.25">
      <c r="D18" s="14"/>
      <c r="Q18" s="19">
        <f>6/8</f>
        <v>0.75</v>
      </c>
    </row>
    <row r="19" spans="1:17" x14ac:dyDescent="0.25">
      <c r="D19" s="14"/>
    </row>
    <row r="20" spans="1:17" x14ac:dyDescent="0.25">
      <c r="D20" s="14"/>
    </row>
    <row r="21" spans="1:17" x14ac:dyDescent="0.25">
      <c r="D21" s="14"/>
    </row>
    <row r="26" spans="1:17" x14ac:dyDescent="0.25">
      <c r="A26" s="29"/>
    </row>
    <row r="27" spans="1:17" x14ac:dyDescent="0.25">
      <c r="A27" t="s">
        <v>412</v>
      </c>
      <c r="B27" t="s">
        <v>414</v>
      </c>
      <c r="C27" t="s">
        <v>415</v>
      </c>
      <c r="D27" s="4" t="s">
        <v>416</v>
      </c>
      <c r="E27" t="s">
        <v>417</v>
      </c>
      <c r="F27" t="s">
        <v>418</v>
      </c>
      <c r="G27" t="s">
        <v>419</v>
      </c>
      <c r="H27" t="s">
        <v>413</v>
      </c>
      <c r="I27" t="s">
        <v>420</v>
      </c>
      <c r="J27" t="s">
        <v>421</v>
      </c>
    </row>
    <row r="28" spans="1:17" x14ac:dyDescent="0.25">
      <c r="A28" t="s">
        <v>422</v>
      </c>
      <c r="B28">
        <v>0</v>
      </c>
      <c r="C28" s="22">
        <f>+B28</f>
        <v>0</v>
      </c>
      <c r="D28" s="23">
        <f>+B28/$B$34</f>
        <v>0</v>
      </c>
      <c r="E28">
        <v>0</v>
      </c>
      <c r="F28" s="24">
        <f>+B28</f>
        <v>0</v>
      </c>
      <c r="G28" s="14">
        <f>+F28/$B$34</f>
        <v>0</v>
      </c>
      <c r="H28" s="24">
        <f>+E28</f>
        <v>0</v>
      </c>
      <c r="I28" s="14">
        <f>+H28/$B$34</f>
        <v>0</v>
      </c>
      <c r="J28" s="25">
        <f>+I28</f>
        <v>0</v>
      </c>
      <c r="K28" s="19"/>
    </row>
    <row r="29" spans="1:17" x14ac:dyDescent="0.25">
      <c r="A29" t="s">
        <v>411</v>
      </c>
      <c r="B29">
        <v>3</v>
      </c>
      <c r="C29" s="22">
        <f>+C28+B29</f>
        <v>3</v>
      </c>
      <c r="D29" s="23">
        <f t="shared" ref="D29:D33" si="1">+C29/$C$33</f>
        <v>4.0540540540540543E-2</v>
      </c>
      <c r="E29">
        <v>3</v>
      </c>
      <c r="F29" s="24">
        <f>+F28+B29</f>
        <v>3</v>
      </c>
      <c r="G29" s="14">
        <f>+F29/$B$34</f>
        <v>4.0540540540540543E-2</v>
      </c>
      <c r="H29" s="24">
        <f>+H28+E29</f>
        <v>3</v>
      </c>
      <c r="I29" s="14">
        <f t="shared" ref="I29:I33" si="2">+H29/$B$34</f>
        <v>4.0540540540540543E-2</v>
      </c>
      <c r="J29" s="25">
        <f t="shared" ref="J29:J33" si="3">+I29</f>
        <v>4.0540540540540543E-2</v>
      </c>
      <c r="K29" s="19"/>
    </row>
    <row r="30" spans="1:17" x14ac:dyDescent="0.25">
      <c r="A30" t="s">
        <v>410</v>
      </c>
      <c r="B30">
        <v>6</v>
      </c>
      <c r="C30" s="22">
        <f t="shared" ref="C30:C33" si="4">+C29+B30</f>
        <v>9</v>
      </c>
      <c r="D30" s="23">
        <f t="shared" si="1"/>
        <v>0.12162162162162163</v>
      </c>
      <c r="E30">
        <v>6</v>
      </c>
      <c r="F30" s="24">
        <f t="shared" ref="F30:F33" si="5">+F29+B30</f>
        <v>9</v>
      </c>
      <c r="G30" s="14">
        <f t="shared" ref="G30:G31" si="6">+F30/$B$34</f>
        <v>0.12162162162162163</v>
      </c>
      <c r="H30" s="24">
        <f t="shared" ref="H30:H33" si="7">+H29+E30</f>
        <v>9</v>
      </c>
      <c r="I30" s="14">
        <f t="shared" si="2"/>
        <v>0.12162162162162163</v>
      </c>
      <c r="J30" s="25">
        <f t="shared" si="3"/>
        <v>0.12162162162162163</v>
      </c>
      <c r="K30" s="19"/>
    </row>
    <row r="31" spans="1:17" x14ac:dyDescent="0.25">
      <c r="A31" t="s">
        <v>409</v>
      </c>
      <c r="B31">
        <v>7</v>
      </c>
      <c r="C31" s="22">
        <f t="shared" si="4"/>
        <v>16</v>
      </c>
      <c r="D31" s="23">
        <f t="shared" si="1"/>
        <v>0.21621621621621623</v>
      </c>
      <c r="E31">
        <v>7</v>
      </c>
      <c r="F31" s="24">
        <f t="shared" si="5"/>
        <v>16</v>
      </c>
      <c r="G31" s="14">
        <f t="shared" si="6"/>
        <v>0.21621621621621623</v>
      </c>
      <c r="H31" s="24">
        <f t="shared" si="7"/>
        <v>16</v>
      </c>
      <c r="I31" s="14">
        <f t="shared" si="2"/>
        <v>0.21621621621621623</v>
      </c>
      <c r="J31" s="25">
        <f t="shared" si="3"/>
        <v>0.21621621621621623</v>
      </c>
      <c r="K31" s="19"/>
    </row>
    <row r="32" spans="1:17" x14ac:dyDescent="0.25">
      <c r="A32" t="s">
        <v>408</v>
      </c>
      <c r="B32">
        <v>30</v>
      </c>
      <c r="C32" s="22">
        <f t="shared" si="4"/>
        <v>46</v>
      </c>
      <c r="D32" s="23">
        <f t="shared" si="1"/>
        <v>0.6216216216216216</v>
      </c>
      <c r="E32">
        <v>27</v>
      </c>
      <c r="F32" s="24">
        <f t="shared" si="5"/>
        <v>46</v>
      </c>
      <c r="G32" s="14">
        <f>+F32/$B$34</f>
        <v>0.6216216216216216</v>
      </c>
      <c r="H32" s="24">
        <f t="shared" si="7"/>
        <v>43</v>
      </c>
      <c r="I32" s="14">
        <f t="shared" si="2"/>
        <v>0.58108108108108103</v>
      </c>
      <c r="J32" s="25">
        <f t="shared" si="3"/>
        <v>0.58108108108108103</v>
      </c>
      <c r="K32" s="19"/>
    </row>
    <row r="33" spans="1:11" x14ac:dyDescent="0.25">
      <c r="A33" t="s">
        <v>407</v>
      </c>
      <c r="B33">
        <v>28</v>
      </c>
      <c r="C33" s="22">
        <f t="shared" si="4"/>
        <v>74</v>
      </c>
      <c r="D33" s="23">
        <f t="shared" si="1"/>
        <v>1</v>
      </c>
      <c r="E33">
        <v>24</v>
      </c>
      <c r="F33" s="24">
        <f t="shared" si="5"/>
        <v>74</v>
      </c>
      <c r="G33" s="14">
        <f>+F33/$B$34</f>
        <v>1</v>
      </c>
      <c r="H33" s="24">
        <f t="shared" si="7"/>
        <v>67</v>
      </c>
      <c r="I33" s="14">
        <f t="shared" si="2"/>
        <v>0.90540540540540537</v>
      </c>
      <c r="J33" s="25">
        <f t="shared" si="3"/>
        <v>0.90540540540540537</v>
      </c>
      <c r="K33" s="19"/>
    </row>
    <row r="34" spans="1:11" x14ac:dyDescent="0.25">
      <c r="A34" t="s">
        <v>423</v>
      </c>
      <c r="B34" s="26">
        <f>SUM(B28:B33)</f>
        <v>74</v>
      </c>
      <c r="C34" s="26"/>
      <c r="D34" s="26"/>
      <c r="E34" s="26">
        <f>SUM(E28:E33)</f>
        <v>67</v>
      </c>
    </row>
    <row r="36" spans="1:11" x14ac:dyDescent="0.25">
      <c r="K36" s="14"/>
    </row>
    <row r="37" spans="1:11" x14ac:dyDescent="0.25">
      <c r="A37" t="s">
        <v>6</v>
      </c>
      <c r="K37" s="14"/>
    </row>
    <row r="38" spans="1:11" x14ac:dyDescent="0.25">
      <c r="K38" s="14"/>
    </row>
    <row r="39" spans="1:11" x14ac:dyDescent="0.25">
      <c r="A39" s="15" t="s">
        <v>424</v>
      </c>
      <c r="B39" s="15" t="s">
        <v>425</v>
      </c>
      <c r="H39" s="19"/>
      <c r="K39" s="14"/>
    </row>
    <row r="40" spans="1:11" x14ac:dyDescent="0.25">
      <c r="A40" s="15" t="s">
        <v>426</v>
      </c>
      <c r="B40" s="4" t="s">
        <v>32</v>
      </c>
      <c r="C40" s="4" t="s">
        <v>39</v>
      </c>
      <c r="D40" s="4" t="s">
        <v>423</v>
      </c>
      <c r="K40" s="14"/>
    </row>
    <row r="41" spans="1:11" x14ac:dyDescent="0.25">
      <c r="A41" s="31">
        <v>44439</v>
      </c>
      <c r="B41">
        <v>3</v>
      </c>
      <c r="D41">
        <v>3</v>
      </c>
    </row>
    <row r="42" spans="1:11" x14ac:dyDescent="0.25">
      <c r="A42" s="31">
        <v>44469</v>
      </c>
      <c r="B42">
        <v>6</v>
      </c>
      <c r="D42">
        <v>6</v>
      </c>
    </row>
    <row r="43" spans="1:11" x14ac:dyDescent="0.25">
      <c r="A43" s="31">
        <v>44500</v>
      </c>
      <c r="B43">
        <v>7</v>
      </c>
      <c r="D43">
        <v>7</v>
      </c>
    </row>
    <row r="44" spans="1:11" x14ac:dyDescent="0.25">
      <c r="A44" s="31">
        <v>44530</v>
      </c>
      <c r="B44">
        <v>27</v>
      </c>
      <c r="C44">
        <v>3</v>
      </c>
      <c r="D44">
        <v>30</v>
      </c>
    </row>
    <row r="45" spans="1:11" x14ac:dyDescent="0.25">
      <c r="A45" s="31">
        <v>44545</v>
      </c>
      <c r="B45">
        <v>24</v>
      </c>
      <c r="C45">
        <v>4</v>
      </c>
      <c r="D45">
        <v>28</v>
      </c>
    </row>
    <row r="46" spans="1:11" x14ac:dyDescent="0.25">
      <c r="A46" s="20" t="s">
        <v>423</v>
      </c>
      <c r="B46">
        <v>67</v>
      </c>
      <c r="C46">
        <v>7</v>
      </c>
      <c r="D46">
        <v>74</v>
      </c>
    </row>
    <row r="51" spans="1:10" x14ac:dyDescent="0.25">
      <c r="A51" s="15" t="s">
        <v>426</v>
      </c>
      <c r="B51" t="s">
        <v>424</v>
      </c>
      <c r="E51" t="s">
        <v>426</v>
      </c>
      <c r="F51" t="s">
        <v>424</v>
      </c>
    </row>
    <row r="52" spans="1:10" x14ac:dyDescent="0.25">
      <c r="A52" s="16" t="s">
        <v>15</v>
      </c>
      <c r="B52">
        <v>7</v>
      </c>
      <c r="E52" t="s">
        <v>15</v>
      </c>
      <c r="F52">
        <v>8</v>
      </c>
    </row>
    <row r="53" spans="1:10" x14ac:dyDescent="0.25">
      <c r="A53" s="16" t="s">
        <v>24</v>
      </c>
      <c r="B53">
        <v>3</v>
      </c>
      <c r="E53" t="s">
        <v>24</v>
      </c>
      <c r="F53">
        <v>3</v>
      </c>
      <c r="G53" s="19"/>
      <c r="H53" s="19"/>
      <c r="I53" s="19"/>
      <c r="J53" s="19"/>
    </row>
    <row r="54" spans="1:10" x14ac:dyDescent="0.25">
      <c r="A54" s="16" t="s">
        <v>40</v>
      </c>
      <c r="B54">
        <v>1</v>
      </c>
      <c r="E54" t="s">
        <v>40</v>
      </c>
      <c r="F54">
        <v>1</v>
      </c>
      <c r="G54" s="19"/>
      <c r="H54" s="19"/>
      <c r="I54" s="19"/>
      <c r="J54" s="19"/>
    </row>
    <row r="55" spans="1:10" x14ac:dyDescent="0.25">
      <c r="A55" s="16" t="s">
        <v>47</v>
      </c>
      <c r="B55">
        <v>12</v>
      </c>
      <c r="E55" t="s">
        <v>47</v>
      </c>
      <c r="F55">
        <v>13</v>
      </c>
      <c r="G55" s="19"/>
      <c r="H55" s="19"/>
      <c r="I55" s="19"/>
      <c r="J55" s="19"/>
    </row>
    <row r="56" spans="1:10" x14ac:dyDescent="0.25">
      <c r="A56" s="16" t="s">
        <v>52</v>
      </c>
      <c r="B56">
        <v>3</v>
      </c>
      <c r="E56" t="s">
        <v>52</v>
      </c>
      <c r="F56">
        <v>3</v>
      </c>
      <c r="G56" s="19"/>
      <c r="H56" s="19"/>
      <c r="I56" s="19"/>
      <c r="J56" s="19"/>
    </row>
    <row r="57" spans="1:10" x14ac:dyDescent="0.25">
      <c r="A57" s="16" t="s">
        <v>57</v>
      </c>
      <c r="B57">
        <v>5</v>
      </c>
      <c r="E57" t="s">
        <v>57</v>
      </c>
      <c r="F57">
        <v>5</v>
      </c>
      <c r="G57" s="19"/>
      <c r="H57" s="19"/>
      <c r="I57" s="19"/>
      <c r="J57" s="19"/>
    </row>
    <row r="58" spans="1:10" x14ac:dyDescent="0.25">
      <c r="A58" s="16" t="s">
        <v>33</v>
      </c>
      <c r="B58">
        <v>40</v>
      </c>
      <c r="E58" t="s">
        <v>33</v>
      </c>
      <c r="F58">
        <v>41</v>
      </c>
      <c r="G58" s="19"/>
      <c r="H58" s="19"/>
      <c r="I58" s="19"/>
      <c r="J58" s="19"/>
    </row>
    <row r="59" spans="1:10" x14ac:dyDescent="0.25">
      <c r="A59" s="16" t="s">
        <v>427</v>
      </c>
      <c r="B59">
        <v>3</v>
      </c>
      <c r="E59" t="s">
        <v>423</v>
      </c>
      <c r="F59">
        <v>74</v>
      </c>
      <c r="G59" s="19"/>
      <c r="H59" s="19"/>
      <c r="I59" s="19"/>
      <c r="J59" s="19"/>
    </row>
    <row r="60" spans="1:10" x14ac:dyDescent="0.25">
      <c r="A60" s="16" t="s">
        <v>423</v>
      </c>
      <c r="B60">
        <v>74</v>
      </c>
    </row>
    <row r="62" spans="1:10" x14ac:dyDescent="0.25">
      <c r="G62" s="19"/>
      <c r="H62" s="19"/>
    </row>
    <row r="75" spans="1:3" x14ac:dyDescent="0.25">
      <c r="A75" s="15" t="s">
        <v>426</v>
      </c>
      <c r="B75" t="s">
        <v>424</v>
      </c>
      <c r="C75" t="s">
        <v>428</v>
      </c>
    </row>
    <row r="76" spans="1:3" x14ac:dyDescent="0.25">
      <c r="A76" s="16" t="s">
        <v>32</v>
      </c>
      <c r="B76">
        <v>26</v>
      </c>
      <c r="C76" s="14">
        <v>0.96296296296296291</v>
      </c>
    </row>
    <row r="77" spans="1:3" x14ac:dyDescent="0.25">
      <c r="A77" s="16" t="s">
        <v>39</v>
      </c>
      <c r="B77">
        <v>1</v>
      </c>
      <c r="C77" s="14">
        <v>3.7037037037037035E-2</v>
      </c>
    </row>
    <row r="78" spans="1:3" x14ac:dyDescent="0.25">
      <c r="A78" s="16" t="s">
        <v>423</v>
      </c>
      <c r="B78">
        <v>27</v>
      </c>
      <c r="C78" s="14">
        <v>1</v>
      </c>
    </row>
    <row r="86" spans="1:10" s="5" customFormat="1" x14ac:dyDescent="0.25">
      <c r="A86"/>
      <c r="B86"/>
      <c r="C86"/>
      <c r="D86"/>
      <c r="E86"/>
      <c r="F86" s="7"/>
      <c r="G86" s="7"/>
      <c r="H86" s="7"/>
      <c r="I86" s="7"/>
      <c r="J86" s="7"/>
    </row>
    <row r="87" spans="1:10" x14ac:dyDescent="0.25">
      <c r="F87" s="19"/>
      <c r="G87" s="19"/>
      <c r="H87" s="19"/>
      <c r="I87" s="19"/>
      <c r="J87" s="14"/>
    </row>
    <row r="88" spans="1:10" x14ac:dyDescent="0.25">
      <c r="F88" s="19"/>
      <c r="G88" s="19"/>
      <c r="H88" s="19"/>
      <c r="I88" s="19"/>
      <c r="J88" s="19"/>
    </row>
    <row r="89" spans="1:10" x14ac:dyDescent="0.25">
      <c r="F89" s="19"/>
      <c r="G89" s="19"/>
      <c r="H89" s="19"/>
      <c r="I89" s="19"/>
      <c r="J89" s="19"/>
    </row>
    <row r="90" spans="1:10" x14ac:dyDescent="0.25">
      <c r="F90" s="19"/>
      <c r="G90" s="19"/>
      <c r="H90" s="19"/>
      <c r="I90" s="19"/>
      <c r="J90" s="19"/>
    </row>
    <row r="91" spans="1:10" x14ac:dyDescent="0.25">
      <c r="F91" s="19"/>
      <c r="G91" s="19"/>
      <c r="H91" s="19"/>
      <c r="I91" s="19"/>
      <c r="J91" s="19"/>
    </row>
    <row r="92" spans="1:10" x14ac:dyDescent="0.25">
      <c r="A92" s="29"/>
      <c r="J92" s="19"/>
    </row>
    <row r="93" spans="1:10" x14ac:dyDescent="0.25">
      <c r="A93" t="s">
        <v>412</v>
      </c>
      <c r="B93" t="s">
        <v>429</v>
      </c>
      <c r="C93" t="s">
        <v>413</v>
      </c>
    </row>
    <row r="94" spans="1:10" x14ac:dyDescent="0.25">
      <c r="A94" t="s">
        <v>422</v>
      </c>
      <c r="B94">
        <v>3</v>
      </c>
      <c r="C94">
        <v>3</v>
      </c>
    </row>
    <row r="95" spans="1:10" x14ac:dyDescent="0.25">
      <c r="A95" t="s">
        <v>411</v>
      </c>
      <c r="B95">
        <v>6</v>
      </c>
      <c r="C95">
        <v>6</v>
      </c>
    </row>
    <row r="96" spans="1:10" x14ac:dyDescent="0.25">
      <c r="A96" t="s">
        <v>410</v>
      </c>
      <c r="B96">
        <v>5</v>
      </c>
      <c r="C96">
        <v>5</v>
      </c>
    </row>
    <row r="97" spans="1:11" x14ac:dyDescent="0.25">
      <c r="A97" t="s">
        <v>409</v>
      </c>
      <c r="B97">
        <v>11</v>
      </c>
      <c r="C97">
        <v>10</v>
      </c>
    </row>
    <row r="98" spans="1:11" x14ac:dyDescent="0.25">
      <c r="A98" t="s">
        <v>408</v>
      </c>
      <c r="B98">
        <v>17</v>
      </c>
      <c r="C98">
        <v>17</v>
      </c>
    </row>
    <row r="99" spans="1:11" x14ac:dyDescent="0.25">
      <c r="A99" t="s">
        <v>407</v>
      </c>
      <c r="B99">
        <v>13</v>
      </c>
      <c r="C99">
        <v>8</v>
      </c>
    </row>
    <row r="100" spans="1:11" x14ac:dyDescent="0.25">
      <c r="A100" t="s">
        <v>423</v>
      </c>
      <c r="B100" s="26">
        <f>SUM(B94:B99)</f>
        <v>55</v>
      </c>
      <c r="C100" s="26">
        <f>SUM(C94:C99)</f>
        <v>49</v>
      </c>
    </row>
    <row r="111" spans="1:11" x14ac:dyDescent="0.25">
      <c r="A111" s="15" t="s">
        <v>430</v>
      </c>
      <c r="B111" s="15" t="s">
        <v>425</v>
      </c>
    </row>
    <row r="112" spans="1:11" x14ac:dyDescent="0.25">
      <c r="A112" s="15" t="s">
        <v>426</v>
      </c>
      <c r="B112" t="s">
        <v>32</v>
      </c>
      <c r="C112" t="s">
        <v>39</v>
      </c>
      <c r="D112" t="s">
        <v>423</v>
      </c>
      <c r="G112" t="s">
        <v>431</v>
      </c>
      <c r="H112" t="s">
        <v>432</v>
      </c>
      <c r="I112" t="s">
        <v>433</v>
      </c>
      <c r="K112" t="s">
        <v>434</v>
      </c>
    </row>
    <row r="113" spans="1:11" x14ac:dyDescent="0.25">
      <c r="A113" s="17">
        <v>44500</v>
      </c>
      <c r="B113">
        <v>4</v>
      </c>
      <c r="D113">
        <v>4</v>
      </c>
      <c r="G113">
        <f>+D113</f>
        <v>4</v>
      </c>
      <c r="H113" s="19" t="e">
        <f>+G113/$G$119</f>
        <v>#DIV/0!</v>
      </c>
      <c r="I113">
        <f>+B113</f>
        <v>4</v>
      </c>
      <c r="K113" s="19" t="e">
        <f>+I113/$G$119</f>
        <v>#DIV/0!</v>
      </c>
    </row>
    <row r="114" spans="1:11" x14ac:dyDescent="0.25">
      <c r="A114" s="17">
        <v>44469</v>
      </c>
      <c r="B114">
        <v>3</v>
      </c>
      <c r="D114">
        <v>3</v>
      </c>
      <c r="G114">
        <f t="shared" ref="G114:G119" si="8">+D114</f>
        <v>3</v>
      </c>
      <c r="H114" s="19" t="e">
        <f t="shared" ref="H114:H119" si="9">+G114/$G$119</f>
        <v>#DIV/0!</v>
      </c>
      <c r="I114">
        <f t="shared" ref="I114:I119" si="10">+B114</f>
        <v>3</v>
      </c>
      <c r="K114" s="19" t="e">
        <f t="shared" ref="K114:K119" si="11">+I114/$G$119</f>
        <v>#DIV/0!</v>
      </c>
    </row>
    <row r="115" spans="1:11" x14ac:dyDescent="0.25">
      <c r="A115" s="17">
        <v>44545</v>
      </c>
      <c r="B115">
        <v>7</v>
      </c>
      <c r="C115">
        <v>1</v>
      </c>
      <c r="D115">
        <v>8</v>
      </c>
      <c r="G115">
        <f t="shared" si="8"/>
        <v>8</v>
      </c>
      <c r="H115" s="19" t="e">
        <f t="shared" si="9"/>
        <v>#DIV/0!</v>
      </c>
      <c r="I115">
        <f t="shared" si="10"/>
        <v>7</v>
      </c>
      <c r="K115" s="19" t="e">
        <f t="shared" si="11"/>
        <v>#DIV/0!</v>
      </c>
    </row>
    <row r="116" spans="1:11" x14ac:dyDescent="0.25">
      <c r="A116" s="17">
        <v>44530</v>
      </c>
      <c r="B116">
        <v>11</v>
      </c>
      <c r="D116">
        <v>11</v>
      </c>
      <c r="G116">
        <f t="shared" si="8"/>
        <v>11</v>
      </c>
      <c r="H116" s="19" t="e">
        <f t="shared" si="9"/>
        <v>#DIV/0!</v>
      </c>
      <c r="I116">
        <f t="shared" si="10"/>
        <v>11</v>
      </c>
      <c r="K116" s="19" t="e">
        <f t="shared" si="11"/>
        <v>#DIV/0!</v>
      </c>
    </row>
    <row r="117" spans="1:11" x14ac:dyDescent="0.25">
      <c r="A117" s="17">
        <v>44439</v>
      </c>
      <c r="B117">
        <v>1</v>
      </c>
      <c r="D117">
        <v>1</v>
      </c>
      <c r="G117">
        <f t="shared" si="8"/>
        <v>1</v>
      </c>
      <c r="H117" s="19" t="e">
        <f t="shared" si="9"/>
        <v>#DIV/0!</v>
      </c>
      <c r="I117">
        <f t="shared" si="10"/>
        <v>1</v>
      </c>
      <c r="K117" s="19" t="e">
        <f t="shared" si="11"/>
        <v>#DIV/0!</v>
      </c>
    </row>
    <row r="118" spans="1:11" x14ac:dyDescent="0.25">
      <c r="A118" s="17" t="s">
        <v>423</v>
      </c>
      <c r="B118">
        <v>26</v>
      </c>
      <c r="C118">
        <v>1</v>
      </c>
      <c r="D118">
        <v>27</v>
      </c>
      <c r="G118">
        <f t="shared" si="8"/>
        <v>27</v>
      </c>
      <c r="H118" s="19" t="e">
        <f t="shared" si="9"/>
        <v>#DIV/0!</v>
      </c>
      <c r="I118">
        <f t="shared" si="10"/>
        <v>26</v>
      </c>
      <c r="K118" s="19" t="e">
        <f t="shared" si="11"/>
        <v>#DIV/0!</v>
      </c>
    </row>
    <row r="119" spans="1:11" x14ac:dyDescent="0.25">
      <c r="G119">
        <f t="shared" si="8"/>
        <v>0</v>
      </c>
      <c r="H119" s="19" t="e">
        <f t="shared" si="9"/>
        <v>#DIV/0!</v>
      </c>
      <c r="I119">
        <f t="shared" si="10"/>
        <v>0</v>
      </c>
      <c r="K119" s="19" t="e">
        <f t="shared" si="11"/>
        <v>#DIV/0!</v>
      </c>
    </row>
    <row r="123" spans="1:11" x14ac:dyDescent="0.25">
      <c r="A123" s="15" t="s">
        <v>96</v>
      </c>
      <c r="B123" t="s">
        <v>435</v>
      </c>
    </row>
    <row r="125" spans="1:11" x14ac:dyDescent="0.25">
      <c r="A125" s="15" t="s">
        <v>430</v>
      </c>
      <c r="B125" s="15" t="s">
        <v>425</v>
      </c>
    </row>
    <row r="126" spans="1:11" x14ac:dyDescent="0.25">
      <c r="A126" s="28" t="s">
        <v>426</v>
      </c>
      <c r="B126" t="s">
        <v>32</v>
      </c>
      <c r="C126" t="s">
        <v>39</v>
      </c>
      <c r="D126" s="1" t="s">
        <v>423</v>
      </c>
    </row>
    <row r="127" spans="1:11" x14ac:dyDescent="0.25">
      <c r="A127" s="16" t="s">
        <v>436</v>
      </c>
      <c r="B127" s="1">
        <v>1</v>
      </c>
      <c r="C127" s="1"/>
      <c r="D127" s="1">
        <v>1</v>
      </c>
    </row>
    <row r="128" spans="1:11" x14ac:dyDescent="0.25">
      <c r="A128" s="16" t="s">
        <v>437</v>
      </c>
      <c r="B128" s="1">
        <v>1</v>
      </c>
      <c r="C128" s="1"/>
      <c r="D128" s="1">
        <v>1</v>
      </c>
    </row>
    <row r="129" spans="1:4" x14ac:dyDescent="0.25">
      <c r="A129" s="16" t="s">
        <v>438</v>
      </c>
      <c r="B129" s="1">
        <v>1</v>
      </c>
      <c r="C129" s="1"/>
      <c r="D129" s="1">
        <v>1</v>
      </c>
    </row>
    <row r="130" spans="1:4" x14ac:dyDescent="0.25">
      <c r="A130" s="16" t="s">
        <v>439</v>
      </c>
      <c r="B130" s="1">
        <v>1</v>
      </c>
      <c r="C130" s="1"/>
      <c r="D130" s="1">
        <v>1</v>
      </c>
    </row>
    <row r="131" spans="1:4" x14ac:dyDescent="0.25">
      <c r="A131" s="16" t="s">
        <v>440</v>
      </c>
      <c r="B131" s="1">
        <v>1</v>
      </c>
      <c r="C131" s="1"/>
      <c r="D131" s="1">
        <v>1</v>
      </c>
    </row>
    <row r="132" spans="1:4" x14ac:dyDescent="0.25">
      <c r="A132" s="16" t="s">
        <v>441</v>
      </c>
      <c r="B132" s="1">
        <v>1</v>
      </c>
      <c r="C132" s="1"/>
      <c r="D132" s="1">
        <v>1</v>
      </c>
    </row>
    <row r="133" spans="1:4" x14ac:dyDescent="0.25">
      <c r="A133" s="16" t="s">
        <v>442</v>
      </c>
      <c r="B133" s="1">
        <v>1</v>
      </c>
      <c r="C133" s="1"/>
      <c r="D133" s="1">
        <v>1</v>
      </c>
    </row>
    <row r="134" spans="1:4" x14ac:dyDescent="0.25">
      <c r="A134" s="16" t="s">
        <v>443</v>
      </c>
      <c r="B134" s="1">
        <v>1</v>
      </c>
      <c r="C134" s="1"/>
      <c r="D134" s="1">
        <v>1</v>
      </c>
    </row>
    <row r="135" spans="1:4" x14ac:dyDescent="0.25">
      <c r="A135" s="16" t="s">
        <v>444</v>
      </c>
      <c r="B135" s="1"/>
      <c r="C135" s="1">
        <v>1</v>
      </c>
      <c r="D135" s="1">
        <v>1</v>
      </c>
    </row>
    <row r="136" spans="1:4" x14ac:dyDescent="0.25">
      <c r="A136" s="16" t="s">
        <v>445</v>
      </c>
      <c r="B136" s="1">
        <v>1</v>
      </c>
      <c r="C136" s="1"/>
      <c r="D136" s="1">
        <v>1</v>
      </c>
    </row>
    <row r="137" spans="1:4" x14ac:dyDescent="0.25">
      <c r="A137" s="16" t="s">
        <v>446</v>
      </c>
      <c r="B137" s="1">
        <v>1</v>
      </c>
      <c r="C137" s="1"/>
      <c r="D137" s="1">
        <v>1</v>
      </c>
    </row>
    <row r="138" spans="1:4" x14ac:dyDescent="0.25">
      <c r="A138" s="16" t="s">
        <v>447</v>
      </c>
      <c r="B138" s="1">
        <v>1</v>
      </c>
      <c r="C138" s="1"/>
      <c r="D138" s="1">
        <v>1</v>
      </c>
    </row>
    <row r="139" spans="1:4" x14ac:dyDescent="0.25">
      <c r="A139" s="16" t="s">
        <v>448</v>
      </c>
      <c r="B139" s="1">
        <v>1</v>
      </c>
      <c r="C139" s="1"/>
      <c r="D139" s="1">
        <v>1</v>
      </c>
    </row>
    <row r="140" spans="1:4" x14ac:dyDescent="0.25">
      <c r="A140" s="16" t="s">
        <v>449</v>
      </c>
      <c r="B140" s="1">
        <v>1</v>
      </c>
      <c r="C140" s="1"/>
      <c r="D140" s="1">
        <v>1</v>
      </c>
    </row>
    <row r="141" spans="1:4" x14ac:dyDescent="0.25">
      <c r="A141" s="16" t="s">
        <v>450</v>
      </c>
      <c r="B141" s="1">
        <v>1</v>
      </c>
      <c r="C141" s="1"/>
      <c r="D141" s="1">
        <v>1</v>
      </c>
    </row>
    <row r="142" spans="1:4" x14ac:dyDescent="0.25">
      <c r="A142" s="16" t="s">
        <v>451</v>
      </c>
      <c r="B142" s="1">
        <v>1</v>
      </c>
      <c r="C142" s="1"/>
      <c r="D142" s="1">
        <v>1</v>
      </c>
    </row>
    <row r="143" spans="1:4" x14ac:dyDescent="0.25">
      <c r="A143" s="16" t="s">
        <v>452</v>
      </c>
      <c r="B143" s="1">
        <v>1</v>
      </c>
      <c r="C143" s="1"/>
      <c r="D143" s="1">
        <v>1</v>
      </c>
    </row>
    <row r="144" spans="1:4" x14ac:dyDescent="0.25">
      <c r="A144" s="16" t="s">
        <v>453</v>
      </c>
      <c r="B144" s="1">
        <v>1</v>
      </c>
      <c r="C144" s="1"/>
      <c r="D144" s="1">
        <v>1</v>
      </c>
    </row>
    <row r="145" spans="1:4" x14ac:dyDescent="0.25">
      <c r="A145" s="16" t="s">
        <v>454</v>
      </c>
      <c r="B145" s="1">
        <v>1</v>
      </c>
      <c r="C145" s="1"/>
      <c r="D145" s="1">
        <v>1</v>
      </c>
    </row>
    <row r="146" spans="1:4" x14ac:dyDescent="0.25">
      <c r="A146" s="16" t="s">
        <v>455</v>
      </c>
      <c r="B146" s="1">
        <v>1</v>
      </c>
      <c r="C146" s="1"/>
      <c r="D146" s="1">
        <v>1</v>
      </c>
    </row>
    <row r="147" spans="1:4" x14ac:dyDescent="0.25">
      <c r="A147" s="16" t="s">
        <v>456</v>
      </c>
      <c r="B147" s="1">
        <v>1</v>
      </c>
      <c r="C147" s="1"/>
      <c r="D147" s="1">
        <v>1</v>
      </c>
    </row>
    <row r="148" spans="1:4" x14ac:dyDescent="0.25">
      <c r="A148" s="16" t="s">
        <v>457</v>
      </c>
      <c r="B148" s="1">
        <v>1</v>
      </c>
      <c r="C148" s="1"/>
      <c r="D148" s="1">
        <v>1</v>
      </c>
    </row>
    <row r="149" spans="1:4" x14ac:dyDescent="0.25">
      <c r="A149" s="16" t="s">
        <v>458</v>
      </c>
      <c r="B149" s="1">
        <v>1</v>
      </c>
      <c r="C149" s="1"/>
      <c r="D149" s="1">
        <v>1</v>
      </c>
    </row>
    <row r="150" spans="1:4" x14ac:dyDescent="0.25">
      <c r="A150" s="16" t="s">
        <v>459</v>
      </c>
      <c r="B150" s="1">
        <v>2</v>
      </c>
      <c r="C150" s="1"/>
      <c r="D150" s="1">
        <v>2</v>
      </c>
    </row>
    <row r="151" spans="1:4" x14ac:dyDescent="0.25">
      <c r="A151" s="16" t="s">
        <v>460</v>
      </c>
      <c r="B151" s="1">
        <v>1</v>
      </c>
      <c r="C151" s="1"/>
      <c r="D151" s="1">
        <v>1</v>
      </c>
    </row>
    <row r="152" spans="1:4" x14ac:dyDescent="0.25">
      <c r="A152" s="16" t="s">
        <v>461</v>
      </c>
      <c r="B152" s="1">
        <v>1</v>
      </c>
      <c r="C152" s="1"/>
      <c r="D152" s="1">
        <v>1</v>
      </c>
    </row>
    <row r="153" spans="1:4" x14ac:dyDescent="0.25">
      <c r="A153" s="27" t="s">
        <v>423</v>
      </c>
      <c r="B153" s="1">
        <v>26</v>
      </c>
      <c r="C153" s="1">
        <v>1</v>
      </c>
      <c r="D153" s="1">
        <v>27</v>
      </c>
    </row>
    <row r="158" spans="1:4" x14ac:dyDescent="0.25">
      <c r="A158" s="16" t="s">
        <v>57</v>
      </c>
      <c r="B158">
        <v>6</v>
      </c>
    </row>
    <row r="159" spans="1:4" x14ac:dyDescent="0.25">
      <c r="A159" s="30" t="s">
        <v>423</v>
      </c>
      <c r="B159" s="26">
        <v>55</v>
      </c>
    </row>
    <row r="163" spans="1:13" x14ac:dyDescent="0.25">
      <c r="A163" s="15" t="s">
        <v>2</v>
      </c>
      <c r="B163" t="s">
        <v>435</v>
      </c>
    </row>
    <row r="165" spans="1:13" x14ac:dyDescent="0.25">
      <c r="A165" s="15" t="s">
        <v>424</v>
      </c>
      <c r="B165" s="15" t="s">
        <v>425</v>
      </c>
    </row>
    <row r="166" spans="1:13" x14ac:dyDescent="0.25">
      <c r="A166" s="15" t="s">
        <v>426</v>
      </c>
      <c r="B166" t="s">
        <v>32</v>
      </c>
      <c r="C166" t="s">
        <v>39</v>
      </c>
      <c r="D166" t="s">
        <v>423</v>
      </c>
    </row>
    <row r="167" spans="1:13" x14ac:dyDescent="0.25">
      <c r="A167" s="44">
        <v>44439</v>
      </c>
      <c r="B167">
        <v>3</v>
      </c>
      <c r="D167">
        <v>3</v>
      </c>
      <c r="F167" s="41" t="s">
        <v>407</v>
      </c>
      <c r="G167" s="38">
        <v>28</v>
      </c>
      <c r="H167" s="43">
        <v>24</v>
      </c>
      <c r="I167" s="37">
        <f>+H167/G167</f>
        <v>0.8571428571428571</v>
      </c>
    </row>
    <row r="168" spans="1:13" x14ac:dyDescent="0.25">
      <c r="A168" s="44">
        <v>44469</v>
      </c>
      <c r="B168">
        <v>6</v>
      </c>
      <c r="D168">
        <v>6</v>
      </c>
      <c r="F168" s="41" t="s">
        <v>408</v>
      </c>
      <c r="G168" s="38">
        <v>30</v>
      </c>
      <c r="H168" s="43">
        <v>27</v>
      </c>
      <c r="I168" s="37">
        <f>+H168/G168</f>
        <v>0.9</v>
      </c>
    </row>
    <row r="169" spans="1:13" x14ac:dyDescent="0.25">
      <c r="A169" s="44">
        <v>44500</v>
      </c>
      <c r="B169">
        <v>7</v>
      </c>
      <c r="D169">
        <v>7</v>
      </c>
      <c r="F169" s="41" t="s">
        <v>409</v>
      </c>
      <c r="G169" s="38">
        <v>7</v>
      </c>
      <c r="H169" s="39">
        <v>7</v>
      </c>
      <c r="I169" s="37">
        <f>+H169/G169</f>
        <v>1</v>
      </c>
    </row>
    <row r="170" spans="1:13" x14ac:dyDescent="0.25">
      <c r="A170" s="44">
        <v>44530</v>
      </c>
      <c r="B170">
        <v>27</v>
      </c>
      <c r="C170">
        <v>3</v>
      </c>
      <c r="D170">
        <v>30</v>
      </c>
      <c r="F170" s="41" t="s">
        <v>410</v>
      </c>
      <c r="G170" s="38">
        <v>6</v>
      </c>
      <c r="H170" s="39">
        <v>6</v>
      </c>
      <c r="I170" s="37">
        <f>+H170/G170</f>
        <v>1</v>
      </c>
    </row>
    <row r="171" spans="1:13" x14ac:dyDescent="0.25">
      <c r="A171" s="44">
        <v>44545</v>
      </c>
      <c r="B171">
        <v>24</v>
      </c>
      <c r="C171">
        <v>4</v>
      </c>
      <c r="D171">
        <v>28</v>
      </c>
      <c r="F171" s="41" t="s">
        <v>411</v>
      </c>
      <c r="G171" s="38">
        <v>3</v>
      </c>
      <c r="H171" s="39">
        <v>3</v>
      </c>
      <c r="I171" s="37">
        <f>+H171/G171</f>
        <v>1</v>
      </c>
    </row>
    <row r="172" spans="1:13" x14ac:dyDescent="0.25">
      <c r="A172" s="44" t="s">
        <v>423</v>
      </c>
      <c r="B172">
        <v>67</v>
      </c>
      <c r="C172">
        <v>7</v>
      </c>
      <c r="D172">
        <v>74</v>
      </c>
    </row>
    <row r="176" spans="1:13" s="6" customFormat="1" ht="25.5" customHeight="1" x14ac:dyDescent="0.25">
      <c r="E176" s="121" t="s">
        <v>462</v>
      </c>
      <c r="F176" s="121"/>
      <c r="G176" s="45" t="s">
        <v>463</v>
      </c>
      <c r="H176" s="45" t="s">
        <v>464</v>
      </c>
      <c r="I176" s="45" t="s">
        <v>465</v>
      </c>
      <c r="J176" s="45" t="s">
        <v>466</v>
      </c>
      <c r="K176" s="45" t="s">
        <v>467</v>
      </c>
      <c r="M176" s="1"/>
    </row>
    <row r="177" spans="5:13" s="6" customFormat="1" ht="25.5" customHeight="1" x14ac:dyDescent="0.25">
      <c r="E177" s="46" t="s">
        <v>399</v>
      </c>
      <c r="F177" s="47"/>
      <c r="G177" s="47">
        <v>3</v>
      </c>
      <c r="H177" s="47">
        <v>6</v>
      </c>
      <c r="I177" s="47">
        <v>7</v>
      </c>
      <c r="J177" s="47">
        <v>30</v>
      </c>
      <c r="K177" s="47">
        <v>28</v>
      </c>
      <c r="M177" s="1"/>
    </row>
    <row r="178" spans="5:13" s="6" customFormat="1" ht="25.5" customHeight="1" x14ac:dyDescent="0.25">
      <c r="E178" s="46" t="s">
        <v>413</v>
      </c>
      <c r="F178" s="47"/>
      <c r="G178" s="47">
        <v>3</v>
      </c>
      <c r="H178" s="47">
        <v>6</v>
      </c>
      <c r="I178" s="47">
        <v>7</v>
      </c>
      <c r="J178" s="47">
        <v>27</v>
      </c>
      <c r="K178" s="47">
        <v>24</v>
      </c>
      <c r="M178" s="1"/>
    </row>
    <row r="179" spans="5:13" s="6" customFormat="1" ht="25.5" customHeight="1" x14ac:dyDescent="0.25">
      <c r="E179" s="46" t="s">
        <v>468</v>
      </c>
      <c r="F179" s="47"/>
      <c r="G179" s="48">
        <v>1</v>
      </c>
      <c r="H179" s="48">
        <v>1</v>
      </c>
      <c r="I179" s="48">
        <v>1</v>
      </c>
      <c r="J179" s="49">
        <v>0.9</v>
      </c>
      <c r="K179" s="49">
        <v>0.86</v>
      </c>
      <c r="L179" s="1"/>
      <c r="M179" s="1"/>
    </row>
  </sheetData>
  <mergeCells count="1">
    <mergeCell ref="E176:F176"/>
  </mergeCells>
  <pageMargins left="0.7" right="0.7" top="0.75" bottom="0.75" header="0.3" footer="0.3"/>
  <pageSetup paperSize="9" orientation="portrait" verticalDpi="300"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5" ma:contentTypeDescription="Crear nuevo documento." ma:contentTypeScope="" ma:versionID="6916a9d69db778bf08bf56527464e203">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7c61fd4ee19be16d090769dd3ef36011"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EBD1B7-C093-42F2-835B-47EC3F1D0B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59E510-70A9-455C-B7F6-D6769BBF2EDB}">
  <ds:schemaRefs>
    <ds:schemaRef ds:uri="http://schemas.microsoft.com/office/2006/metadata/properties"/>
    <ds:schemaRef ds:uri="http://schemas.microsoft.com/office/infopath/2007/PartnerControls"/>
    <ds:schemaRef ds:uri="078d6b7f-86fb-47aa-a5fb-45a141d09143"/>
    <ds:schemaRef ds:uri="3e82ca5b-96cf-4758-bde1-7c773396b7ec"/>
  </ds:schemaRefs>
</ds:datastoreItem>
</file>

<file path=customXml/itemProps3.xml><?xml version="1.0" encoding="utf-8"?>
<ds:datastoreItem xmlns:ds="http://schemas.openxmlformats.org/officeDocument/2006/customXml" ds:itemID="{0707BB32-51F6-4297-A6CA-38FDBFD4A6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Listas D</vt:lpstr>
      <vt:lpstr>Plan de Mejoramiento</vt:lpstr>
      <vt:lpstr>Avance</vt:lpstr>
      <vt:lpstr>'Listas D'!AREA</vt:lpstr>
      <vt:lpstr>ESTADO</vt:lpstr>
      <vt:lpstr>'Listas D'!FUENTE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Alirio Tovar Castellanos</dc:creator>
  <cp:keywords/>
  <dc:description/>
  <cp:lastModifiedBy>marisol reina</cp:lastModifiedBy>
  <cp:revision/>
  <dcterms:created xsi:type="dcterms:W3CDTF">2020-03-12T13:18:12Z</dcterms:created>
  <dcterms:modified xsi:type="dcterms:W3CDTF">2022-09-14T19:49:44Z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