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02"/>
  <workbookPr defaultThemeVersion="166925"/>
  <mc:AlternateContent xmlns:mc="http://schemas.openxmlformats.org/markup-compatibility/2006">
    <mc:Choice Requires="x15">
      <x15ac:absPath xmlns:x15ac="http://schemas.microsoft.com/office/spreadsheetml/2010/11/ac" url="https://cceficiente-my.sharepoint.com/personal/maira_davila_colombiacompra_gov_co/Documents/Descargas/"/>
    </mc:Choice>
  </mc:AlternateContent>
  <xr:revisionPtr revIDLastSave="170" documentId="13_ncr:1_{CEC3C557-AE5F-448B-8BD0-DF8F6850325B}" xr6:coauthVersionLast="47" xr6:coauthVersionMax="47" xr10:uidLastSave="{D5377CA9-FE7F-4386-B393-0419ADD8C7DA}"/>
  <bookViews>
    <workbookView xWindow="-120" yWindow="-120" windowWidth="21840" windowHeight="13020" firstSheet="6" activeTab="6" xr2:uid="{B4C55180-2432-48CB-9DA6-900E4C7FCAD7}"/>
  </bookViews>
  <sheets>
    <sheet name="Conceptos" sheetId="6" state="hidden" r:id="rId1"/>
    <sheet name="PG de Transparencia" sheetId="1" r:id="rId2"/>
    <sheet name="Lista " sheetId="7" state="hidden" r:id="rId3"/>
    <sheet name="Matriz de Riesgos " sheetId="9" r:id="rId4"/>
    <sheet name="Seguimiento 1Q 2024" sheetId="10" r:id="rId5"/>
    <sheet name="Seguimiento 2Q 2024" sheetId="11" r:id="rId6"/>
    <sheet name="Seguimiento 3Q 2024" sheetId="12" r:id="rId7"/>
    <sheet name="Control de Ajustes " sheetId="4" r:id="rId8"/>
    <sheet name="Control de Cambios" sheetId="8" r:id="rId9"/>
  </sheets>
  <externalReferences>
    <externalReference r:id="rId10"/>
    <externalReference r:id="rId11"/>
  </externalReferences>
  <definedNames>
    <definedName name="_xlnm._FilterDatabase" localSheetId="1" hidden="1">'PG de Transparencia'!$B$1:$B$50</definedName>
    <definedName name="APLICACIÓN">'[1]Listas Nuevas'!$R$2:$R$4</definedName>
    <definedName name="CID">'[1]Listas Nuevas'!$AM$3:$AM$9</definedName>
    <definedName name="Contexto_Externo">'[1]Listas Nuevas'!$A$2:$A$7</definedName>
    <definedName name="Contexto_Interno">'[1]Listas Nuevas'!$B$2:$B$7</definedName>
    <definedName name="Contexto_Proceso">'[1]Listas Nuevas'!$C$2:$C$8</definedName>
    <definedName name="EJECUCIÓN">'[1]Listas Nuevas'!$T$2:$T$4</definedName>
    <definedName name="FRECUENCIA">'[1]Listas Nuevas'!$L$2:$L$6</definedName>
    <definedName name="PROCESO">'[1]Listas Nuevas'!$AR$3:$AR$20</definedName>
    <definedName name="Riesgo_de_Corrupción">'[1]Listas Nuevas'!$H$10:$J$10</definedName>
    <definedName name="Riesgo_General">'[1]Listas Nuevas'!$F$11:$J$11</definedName>
    <definedName name="TIPO_CONTROL">'[1]Listas Nuevas'!$P$2:$P$3</definedName>
    <definedName name="TIPO_RIESGO">'[1]Listas Nuevas'!#REF!</definedName>
    <definedName name="TIPOLOGÍA">'[1]Listas Nuevas'!$E$2:$E$11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38" i="12" l="1"/>
  <c r="G15" i="12"/>
  <c r="I43" i="12"/>
  <c r="X18" i="12"/>
  <c r="X20" i="12"/>
  <c r="X19" i="12"/>
  <c r="X15" i="12"/>
  <c r="X11" i="12"/>
  <c r="G43" i="12"/>
  <c r="E43" i="12"/>
  <c r="X42" i="12"/>
  <c r="Z42" i="12" s="1"/>
  <c r="I42" i="12"/>
  <c r="G42" i="12"/>
  <c r="E42" i="12"/>
  <c r="I40" i="12"/>
  <c r="G40" i="12"/>
  <c r="E40" i="12"/>
  <c r="I39" i="12"/>
  <c r="G39" i="12"/>
  <c r="E39" i="12"/>
  <c r="G38" i="12"/>
  <c r="E38" i="12"/>
  <c r="X37" i="12"/>
  <c r="I37" i="12"/>
  <c r="G37" i="12"/>
  <c r="E37" i="12"/>
  <c r="I36" i="12"/>
  <c r="G36" i="12"/>
  <c r="E36" i="12"/>
  <c r="X35" i="12"/>
  <c r="Z35" i="12" s="1"/>
  <c r="I35" i="12"/>
  <c r="G35" i="12"/>
  <c r="E35" i="12"/>
  <c r="I33" i="12"/>
  <c r="G33" i="12"/>
  <c r="E33" i="12"/>
  <c r="I32" i="12"/>
  <c r="G32" i="12"/>
  <c r="E32" i="12"/>
  <c r="I31" i="12"/>
  <c r="G31" i="12"/>
  <c r="E31" i="12"/>
  <c r="I30" i="12"/>
  <c r="G30" i="12"/>
  <c r="E30" i="12"/>
  <c r="X29" i="12"/>
  <c r="I29" i="12"/>
  <c r="G29" i="12"/>
  <c r="E29" i="12"/>
  <c r="Z28" i="12"/>
  <c r="I28" i="12"/>
  <c r="G28" i="12"/>
  <c r="E28" i="12"/>
  <c r="I26" i="12"/>
  <c r="G26" i="12"/>
  <c r="E26" i="12"/>
  <c r="I25" i="12"/>
  <c r="G25" i="12"/>
  <c r="E25" i="12"/>
  <c r="X24" i="12"/>
  <c r="I24" i="12"/>
  <c r="G24" i="12"/>
  <c r="E24" i="12"/>
  <c r="X23" i="12"/>
  <c r="I23" i="12"/>
  <c r="G23" i="12"/>
  <c r="E23" i="12"/>
  <c r="X22" i="12"/>
  <c r="Z22" i="12" s="1"/>
  <c r="I22" i="12"/>
  <c r="G22" i="12"/>
  <c r="E22" i="12"/>
  <c r="I20" i="12"/>
  <c r="G20" i="12"/>
  <c r="E20" i="12"/>
  <c r="I19" i="12"/>
  <c r="G19" i="12"/>
  <c r="E19" i="12"/>
  <c r="I18" i="12"/>
  <c r="X17" i="12"/>
  <c r="Z17" i="12" s="1"/>
  <c r="I17" i="12"/>
  <c r="I15" i="12"/>
  <c r="E15" i="12"/>
  <c r="X14" i="12"/>
  <c r="Z14" i="12" s="1"/>
  <c r="I14" i="12"/>
  <c r="G14" i="12"/>
  <c r="E14" i="12"/>
  <c r="X12" i="12"/>
  <c r="I12" i="12"/>
  <c r="G12" i="12"/>
  <c r="E12" i="12"/>
  <c r="I11" i="12"/>
  <c r="G11" i="12"/>
  <c r="E11" i="12"/>
  <c r="X10" i="12"/>
  <c r="Z10" i="12" s="1"/>
  <c r="I10" i="12"/>
  <c r="G10" i="12"/>
  <c r="E10" i="12"/>
  <c r="AB10" i="11"/>
  <c r="I43" i="11"/>
  <c r="G43" i="11"/>
  <c r="E43" i="11"/>
  <c r="X42" i="11"/>
  <c r="Z42" i="11" s="1"/>
  <c r="I42" i="11"/>
  <c r="G42" i="11"/>
  <c r="E42" i="11"/>
  <c r="I40" i="11"/>
  <c r="G40" i="11"/>
  <c r="E40" i="11"/>
  <c r="I39" i="11"/>
  <c r="G39" i="11"/>
  <c r="E39" i="11"/>
  <c r="I38" i="11"/>
  <c r="G38" i="11"/>
  <c r="E38" i="11"/>
  <c r="X37" i="11"/>
  <c r="I37" i="11"/>
  <c r="G37" i="11"/>
  <c r="E37" i="11"/>
  <c r="I36" i="11"/>
  <c r="G36" i="11"/>
  <c r="E36" i="11"/>
  <c r="X35" i="11"/>
  <c r="Z35" i="11" s="1"/>
  <c r="I35" i="11"/>
  <c r="G35" i="11"/>
  <c r="E35" i="11"/>
  <c r="I33" i="11"/>
  <c r="G33" i="11"/>
  <c r="E33" i="11"/>
  <c r="I32" i="11"/>
  <c r="G32" i="11"/>
  <c r="E32" i="11"/>
  <c r="I31" i="11"/>
  <c r="G31" i="11"/>
  <c r="E31" i="11"/>
  <c r="I30" i="11"/>
  <c r="G30" i="11"/>
  <c r="E30" i="11"/>
  <c r="X29" i="11"/>
  <c r="Z28" i="11" s="1"/>
  <c r="I29" i="11"/>
  <c r="G29" i="11"/>
  <c r="E29" i="11"/>
  <c r="I28" i="11"/>
  <c r="G28" i="11"/>
  <c r="E28" i="11"/>
  <c r="I26" i="11"/>
  <c r="G26" i="11"/>
  <c r="E26" i="11"/>
  <c r="I25" i="11"/>
  <c r="G25" i="11"/>
  <c r="E25" i="11"/>
  <c r="X24" i="11"/>
  <c r="I24" i="11"/>
  <c r="G24" i="11"/>
  <c r="E24" i="11"/>
  <c r="X23" i="11"/>
  <c r="I23" i="11"/>
  <c r="G23" i="11"/>
  <c r="E23" i="11"/>
  <c r="X22" i="11"/>
  <c r="Z22" i="11" s="1"/>
  <c r="I22" i="11"/>
  <c r="G22" i="11"/>
  <c r="E22" i="11"/>
  <c r="I20" i="11"/>
  <c r="G20" i="11"/>
  <c r="E20" i="11"/>
  <c r="I19" i="11"/>
  <c r="G19" i="11"/>
  <c r="E19" i="11"/>
  <c r="I18" i="11"/>
  <c r="X17" i="11"/>
  <c r="I17" i="11"/>
  <c r="I15" i="11"/>
  <c r="G15" i="11"/>
  <c r="E15" i="11"/>
  <c r="Z14" i="11"/>
  <c r="X14" i="11"/>
  <c r="I14" i="11"/>
  <c r="G14" i="11"/>
  <c r="E14" i="11"/>
  <c r="X12" i="11"/>
  <c r="I12" i="11"/>
  <c r="G12" i="11"/>
  <c r="E12" i="11"/>
  <c r="I11" i="11"/>
  <c r="G11" i="11"/>
  <c r="E11" i="11"/>
  <c r="X10" i="11"/>
  <c r="Z10" i="11" s="1"/>
  <c r="I10" i="11"/>
  <c r="G10" i="11"/>
  <c r="E10" i="11"/>
  <c r="Z44" i="10"/>
  <c r="I44" i="10"/>
  <c r="G44" i="10"/>
  <c r="E44" i="10"/>
  <c r="Z43" i="10"/>
  <c r="I43" i="10"/>
  <c r="G43" i="10"/>
  <c r="E43" i="10"/>
  <c r="I41" i="10"/>
  <c r="G41" i="10"/>
  <c r="E41" i="10"/>
  <c r="I40" i="10"/>
  <c r="G40" i="10"/>
  <c r="E40" i="10"/>
  <c r="I39" i="10"/>
  <c r="G39" i="10"/>
  <c r="E39" i="10"/>
  <c r="I38" i="10"/>
  <c r="G38" i="10"/>
  <c r="E38" i="10"/>
  <c r="I37" i="10"/>
  <c r="G37" i="10"/>
  <c r="E37" i="10"/>
  <c r="Z36" i="10"/>
  <c r="I36" i="10"/>
  <c r="G36" i="10"/>
  <c r="E36" i="10"/>
  <c r="I34" i="10"/>
  <c r="G34" i="10"/>
  <c r="E34" i="10"/>
  <c r="I33" i="10"/>
  <c r="G33" i="10"/>
  <c r="E33" i="10"/>
  <c r="I32" i="10"/>
  <c r="G32" i="10"/>
  <c r="E32" i="10"/>
  <c r="I31" i="10"/>
  <c r="G31" i="10"/>
  <c r="E31" i="10"/>
  <c r="I30" i="10"/>
  <c r="G30" i="10"/>
  <c r="E30" i="10"/>
  <c r="Z29" i="10"/>
  <c r="I29" i="10"/>
  <c r="G29" i="10"/>
  <c r="E29" i="10"/>
  <c r="I27" i="10"/>
  <c r="G27" i="10"/>
  <c r="E27" i="10"/>
  <c r="I26" i="10"/>
  <c r="G26" i="10"/>
  <c r="E26" i="10"/>
  <c r="I25" i="10"/>
  <c r="G25" i="10"/>
  <c r="E25" i="10"/>
  <c r="I24" i="10"/>
  <c r="G24" i="10"/>
  <c r="E24" i="10"/>
  <c r="I23" i="10"/>
  <c r="G23" i="10"/>
  <c r="E23" i="10"/>
  <c r="I21" i="10"/>
  <c r="G21" i="10"/>
  <c r="E21" i="10"/>
  <c r="I20" i="10"/>
  <c r="G20" i="10"/>
  <c r="E20" i="10"/>
  <c r="I19" i="10"/>
  <c r="Z18" i="10"/>
  <c r="I18" i="10"/>
  <c r="I16" i="10"/>
  <c r="G16" i="10"/>
  <c r="E16" i="10"/>
  <c r="Z15" i="10"/>
  <c r="AB10" i="10" s="1"/>
  <c r="I15" i="10"/>
  <c r="G15" i="10"/>
  <c r="E15" i="10"/>
  <c r="I12" i="10"/>
  <c r="G12" i="10"/>
  <c r="E12" i="10"/>
  <c r="I11" i="10"/>
  <c r="G11" i="10"/>
  <c r="E11" i="10"/>
  <c r="Z10" i="10"/>
  <c r="I10" i="10"/>
  <c r="G10" i="10"/>
  <c r="E10" i="10"/>
  <c r="O49" i="1"/>
  <c r="N49" i="1"/>
  <c r="O44" i="1"/>
  <c r="N44" i="1"/>
  <c r="O34" i="1"/>
  <c r="N34" i="1"/>
  <c r="N33" i="1"/>
  <c r="AB10" i="1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marisol reina</author>
  </authors>
  <commentList>
    <comment ref="H4" authorId="0" shapeId="0" xr:uid="{DD32F11E-2C0E-4C3B-939D-B92D57FAA6D4}">
      <text>
        <r>
          <rPr>
            <b/>
            <sz val="9"/>
            <color indexed="81"/>
            <rFont val="Tahoma"/>
            <family val="2"/>
          </rPr>
          <t>Nota: Asigne el peso de la meta en primer trimestre</t>
        </r>
        <r>
          <rPr>
            <sz val="9"/>
            <color indexed="81"/>
            <rFont val="Tahoma"/>
            <family val="2"/>
          </rPr>
          <t xml:space="preserve">
</t>
        </r>
      </text>
    </comment>
    <comment ref="I4" authorId="0" shapeId="0" xr:uid="{3BD526CB-1CD7-4E0A-88CB-7F84C44314C3}">
      <text>
        <r>
          <rPr>
            <b/>
            <sz val="9"/>
            <color indexed="81"/>
            <rFont val="Tahoma"/>
            <family val="2"/>
          </rPr>
          <t xml:space="preserve">Nota: Asigne el avance al segundo trimestre </t>
        </r>
        <r>
          <rPr>
            <sz val="9"/>
            <color indexed="81"/>
            <rFont val="Tahoma"/>
            <family val="2"/>
          </rPr>
          <t xml:space="preserve">
</t>
        </r>
      </text>
    </comment>
    <comment ref="J4" authorId="0" shapeId="0" xr:uid="{8078802D-87D6-4065-A1D2-4762779A1301}">
      <text>
        <r>
          <rPr>
            <b/>
            <sz val="9"/>
            <color indexed="81"/>
            <rFont val="Tahoma"/>
            <family val="2"/>
          </rPr>
          <t>Nota. Asigne el avance del tercer triestre del año</t>
        </r>
        <r>
          <rPr>
            <sz val="9"/>
            <color indexed="81"/>
            <rFont val="Tahoma"/>
            <family val="2"/>
          </rPr>
          <t xml:space="preserve">
</t>
        </r>
      </text>
    </comment>
    <comment ref="K4" authorId="0" shapeId="0" xr:uid="{786021A0-6BA7-41E0-AD66-4DFB567D38AD}">
      <text>
        <r>
          <rPr>
            <b/>
            <sz val="9"/>
            <color indexed="81"/>
            <rFont val="Tahoma"/>
            <family val="2"/>
          </rPr>
          <t xml:space="preserve">Nota: Distribuya el 100% del peso de su dependencia en las acciones que formuladas en el PAI 2024. </t>
        </r>
        <r>
          <rPr>
            <sz val="9"/>
            <color indexed="81"/>
            <rFont val="Tahoma"/>
            <family val="2"/>
          </rPr>
          <t xml:space="preserve">
</t>
        </r>
      </text>
    </comment>
    <comment ref="L4" authorId="0" shapeId="0" xr:uid="{2546B42D-D756-4FD5-88BA-21F8A80A30E5}">
      <text>
        <r>
          <rPr>
            <b/>
            <sz val="9"/>
            <color indexed="81"/>
            <rFont val="Tahoma"/>
            <family val="2"/>
          </rPr>
          <t>Nota. Alinear tanto la actividad como el producto formulado con los cinco (05) objetivos estratégicos de la Agencia.</t>
        </r>
      </text>
    </comment>
    <comment ref="M4" authorId="0" shapeId="0" xr:uid="{7AA4A179-13B4-451B-8299-4D0ABAF05E30}">
      <text>
        <r>
          <rPr>
            <sz val="9"/>
            <color indexed="81"/>
            <rFont val="Tahoma"/>
            <family val="2"/>
          </rPr>
          <t xml:space="preserve">El criterio debe alinearse a la actividad o producto formlulado, recuerde ue este debe eser estratégico.
</t>
        </r>
      </text>
    </comment>
    <comment ref="H10" authorId="0" shapeId="0" xr:uid="{8FD08749-FE47-4745-8CE2-77075E7F179D}">
      <text>
        <r>
          <rPr>
            <b/>
            <sz val="9"/>
            <color indexed="81"/>
            <rFont val="Tahoma"/>
            <family val="2"/>
          </rPr>
          <t>Nota: Asigne el peso de la meta en primer trimestre</t>
        </r>
        <r>
          <rPr>
            <sz val="9"/>
            <color indexed="81"/>
            <rFont val="Tahoma"/>
            <family val="2"/>
          </rPr>
          <t xml:space="preserve">
</t>
        </r>
      </text>
    </comment>
    <comment ref="I10" authorId="0" shapeId="0" xr:uid="{4B90B4F6-2E98-4C5E-AEB1-DAEA83CD0671}">
      <text>
        <r>
          <rPr>
            <b/>
            <sz val="9"/>
            <color indexed="81"/>
            <rFont val="Tahoma"/>
            <family val="2"/>
          </rPr>
          <t xml:space="preserve">Nota: Asigne el avance al segundo trimestre </t>
        </r>
        <r>
          <rPr>
            <sz val="9"/>
            <color indexed="81"/>
            <rFont val="Tahoma"/>
            <family val="2"/>
          </rPr>
          <t xml:space="preserve">
</t>
        </r>
      </text>
    </comment>
    <comment ref="J10" authorId="0" shapeId="0" xr:uid="{42EED09F-4AF5-4DF9-BF42-13657A37CCC2}">
      <text>
        <r>
          <rPr>
            <b/>
            <sz val="9"/>
            <color indexed="81"/>
            <rFont val="Tahoma"/>
            <family val="2"/>
          </rPr>
          <t>Nota. Asigne el avance del tercer triestre del año</t>
        </r>
        <r>
          <rPr>
            <sz val="9"/>
            <color indexed="81"/>
            <rFont val="Tahoma"/>
            <family val="2"/>
          </rPr>
          <t xml:space="preserve">
</t>
        </r>
      </text>
    </comment>
    <comment ref="K10" authorId="0" shapeId="0" xr:uid="{6E9E7943-3658-4100-BA58-BB5E88546E5B}">
      <text>
        <r>
          <rPr>
            <b/>
            <sz val="9"/>
            <color indexed="81"/>
            <rFont val="Tahoma"/>
            <family val="2"/>
          </rPr>
          <t xml:space="preserve">Nota: Distribuya el 100% del peso de su dependencia en las acciones que formuladas en el PAI 2024. </t>
        </r>
        <r>
          <rPr>
            <sz val="9"/>
            <color indexed="81"/>
            <rFont val="Tahoma"/>
            <family val="2"/>
          </rPr>
          <t xml:space="preserve">
</t>
        </r>
      </text>
    </comment>
    <comment ref="L10" authorId="0" shapeId="0" xr:uid="{87642036-6246-4794-9CCB-A469A24110AB}">
      <text>
        <r>
          <rPr>
            <b/>
            <sz val="9"/>
            <color indexed="81"/>
            <rFont val="Tahoma"/>
            <family val="2"/>
          </rPr>
          <t>Nota. Alinear tanto la actividad como el producto formulado con los cinco (05) objetivos estratégicos de la Agencia.</t>
        </r>
      </text>
    </comment>
    <comment ref="M10" authorId="0" shapeId="0" xr:uid="{9A015A57-55D1-4E25-900B-A3F0C2EC20C8}">
      <text>
        <r>
          <rPr>
            <sz val="9"/>
            <color indexed="81"/>
            <rFont val="Tahoma"/>
            <family val="2"/>
          </rPr>
          <t xml:space="preserve">El criterio debe alinearse a la actividad o producto formlulado, recuerde ue este debe eser estratégico.
</t>
        </r>
      </text>
    </comment>
    <comment ref="H15" authorId="0" shapeId="0" xr:uid="{BB4F5D09-F4A1-49C4-BE33-9C235BCD8314}">
      <text>
        <r>
          <rPr>
            <b/>
            <sz val="9"/>
            <color indexed="81"/>
            <rFont val="Tahoma"/>
            <family val="2"/>
          </rPr>
          <t>Nota: Asigne el peso de la meta en primer trimestre</t>
        </r>
        <r>
          <rPr>
            <sz val="9"/>
            <color indexed="81"/>
            <rFont val="Tahoma"/>
            <family val="2"/>
          </rPr>
          <t xml:space="preserve">
</t>
        </r>
      </text>
    </comment>
    <comment ref="I15" authorId="0" shapeId="0" xr:uid="{A3ECAC4A-DDDE-4ADA-9EBF-B9059140086E}">
      <text>
        <r>
          <rPr>
            <b/>
            <sz val="9"/>
            <color indexed="81"/>
            <rFont val="Tahoma"/>
            <family val="2"/>
          </rPr>
          <t xml:space="preserve">Nota: Asigne el avance al segundo trimestre </t>
        </r>
        <r>
          <rPr>
            <sz val="9"/>
            <color indexed="81"/>
            <rFont val="Tahoma"/>
            <family val="2"/>
          </rPr>
          <t xml:space="preserve">
</t>
        </r>
      </text>
    </comment>
    <comment ref="J15" authorId="0" shapeId="0" xr:uid="{268D435C-2BC5-4A84-BC8F-4DBB254427EF}">
      <text>
        <r>
          <rPr>
            <b/>
            <sz val="9"/>
            <color indexed="81"/>
            <rFont val="Tahoma"/>
            <family val="2"/>
          </rPr>
          <t>Nota. Asigne el avance del tercer triestre del año</t>
        </r>
        <r>
          <rPr>
            <sz val="9"/>
            <color indexed="81"/>
            <rFont val="Tahoma"/>
            <family val="2"/>
          </rPr>
          <t xml:space="preserve">
</t>
        </r>
      </text>
    </comment>
    <comment ref="K15" authorId="0" shapeId="0" xr:uid="{1C7B0BF7-F7A1-4124-B1F4-7B8E0E35C777}">
      <text>
        <r>
          <rPr>
            <b/>
            <sz val="9"/>
            <color indexed="81"/>
            <rFont val="Tahoma"/>
            <family val="2"/>
          </rPr>
          <t xml:space="preserve">Nota: Distribuya el 100% del peso de su dependencia en las acciones que formuladas en el PAI 2024. </t>
        </r>
        <r>
          <rPr>
            <sz val="9"/>
            <color indexed="81"/>
            <rFont val="Tahoma"/>
            <family val="2"/>
          </rPr>
          <t xml:space="preserve">
</t>
        </r>
      </text>
    </comment>
    <comment ref="L15" authorId="0" shapeId="0" xr:uid="{3E773F43-7DB5-4803-9162-E9A5E21ED9A9}">
      <text>
        <r>
          <rPr>
            <b/>
            <sz val="9"/>
            <color indexed="81"/>
            <rFont val="Tahoma"/>
            <family val="2"/>
          </rPr>
          <t>Nota. Alinear tanto la actividad como el producto formulado con los cinco (05) objetivos estratégicos de la Agencia.</t>
        </r>
      </text>
    </comment>
    <comment ref="M15" authorId="0" shapeId="0" xr:uid="{D41BAE10-E3EF-4E0F-B45D-032CB7E4A3F5}">
      <text>
        <r>
          <rPr>
            <sz val="9"/>
            <color indexed="81"/>
            <rFont val="Tahoma"/>
            <family val="2"/>
          </rPr>
          <t xml:space="preserve">El criterio debe alinearse a la actividad o producto formlulado, recuerde ue este debe eser estratégico.
</t>
        </r>
      </text>
    </comment>
    <comment ref="H22" authorId="0" shapeId="0" xr:uid="{4CD210F3-084F-4979-A8EA-7657344103F6}">
      <text>
        <r>
          <rPr>
            <b/>
            <sz val="9"/>
            <color indexed="81"/>
            <rFont val="Tahoma"/>
            <family val="2"/>
          </rPr>
          <t>Nota: Asigne el peso de la meta en primer trimestre</t>
        </r>
        <r>
          <rPr>
            <sz val="9"/>
            <color indexed="81"/>
            <rFont val="Tahoma"/>
            <family val="2"/>
          </rPr>
          <t xml:space="preserve">
</t>
        </r>
      </text>
    </comment>
    <comment ref="I22" authorId="0" shapeId="0" xr:uid="{E8C7B5BA-4E9A-4B50-819F-5A54880AD56E}">
      <text>
        <r>
          <rPr>
            <b/>
            <sz val="9"/>
            <color indexed="81"/>
            <rFont val="Tahoma"/>
            <family val="2"/>
          </rPr>
          <t xml:space="preserve">Nota: Asigne el avance al segundo trimestre </t>
        </r>
        <r>
          <rPr>
            <sz val="9"/>
            <color indexed="81"/>
            <rFont val="Tahoma"/>
            <family val="2"/>
          </rPr>
          <t xml:space="preserve">
</t>
        </r>
      </text>
    </comment>
    <comment ref="J22" authorId="0" shapeId="0" xr:uid="{12DF7F42-6DCF-4A98-BBD6-502F729B66D4}">
      <text>
        <r>
          <rPr>
            <b/>
            <sz val="9"/>
            <color indexed="81"/>
            <rFont val="Tahoma"/>
            <family val="2"/>
          </rPr>
          <t>Nota. Asigne el avance del tercer triestre del año</t>
        </r>
        <r>
          <rPr>
            <sz val="9"/>
            <color indexed="81"/>
            <rFont val="Tahoma"/>
            <family val="2"/>
          </rPr>
          <t xml:space="preserve">
</t>
        </r>
      </text>
    </comment>
    <comment ref="K22" authorId="0" shapeId="0" xr:uid="{F4A3438A-94EA-4668-BF44-379219A82D3B}">
      <text>
        <r>
          <rPr>
            <b/>
            <sz val="9"/>
            <color indexed="81"/>
            <rFont val="Tahoma"/>
            <family val="2"/>
          </rPr>
          <t xml:space="preserve">Nota: Distribuya el 100% del peso de su dependencia en las acciones que formuladas en el PAI 2024. </t>
        </r>
        <r>
          <rPr>
            <sz val="9"/>
            <color indexed="81"/>
            <rFont val="Tahoma"/>
            <family val="2"/>
          </rPr>
          <t xml:space="preserve">
</t>
        </r>
      </text>
    </comment>
    <comment ref="L22" authorId="0" shapeId="0" xr:uid="{3A1E2F61-7DAF-4937-8963-400F85EEAB00}">
      <text>
        <r>
          <rPr>
            <b/>
            <sz val="9"/>
            <color indexed="81"/>
            <rFont val="Tahoma"/>
            <family val="2"/>
          </rPr>
          <t>Nota. Alinear tanto la actividad como el producto formulado con los cinco (05) objetivos estratégicos de la Agencia.</t>
        </r>
      </text>
    </comment>
    <comment ref="M22" authorId="0" shapeId="0" xr:uid="{BAD7ED92-5CF1-4E21-9062-61FB87ED59AA}">
      <text>
        <r>
          <rPr>
            <sz val="9"/>
            <color indexed="81"/>
            <rFont val="Tahoma"/>
            <family val="2"/>
          </rPr>
          <t xml:space="preserve">El criterio debe alinearse a la actividad o producto formlulado, recuerde ue este debe eser estratégico.
</t>
        </r>
      </text>
    </comment>
    <comment ref="H30" authorId="0" shapeId="0" xr:uid="{E7A365DA-92A3-4421-BEFA-C31FA1536F97}">
      <text>
        <r>
          <rPr>
            <b/>
            <sz val="9"/>
            <color indexed="81"/>
            <rFont val="Tahoma"/>
            <family val="2"/>
          </rPr>
          <t>Nota: Asigne el peso de la meta en primer trimestre</t>
        </r>
        <r>
          <rPr>
            <sz val="9"/>
            <color indexed="81"/>
            <rFont val="Tahoma"/>
            <family val="2"/>
          </rPr>
          <t xml:space="preserve">
</t>
        </r>
      </text>
    </comment>
    <comment ref="I30" authorId="0" shapeId="0" xr:uid="{1A305ECC-E151-4330-8940-AC22ACC75E0D}">
      <text>
        <r>
          <rPr>
            <b/>
            <sz val="9"/>
            <color indexed="81"/>
            <rFont val="Tahoma"/>
            <family val="2"/>
          </rPr>
          <t xml:space="preserve">Nota: Asigne el avance al segundo trimestre </t>
        </r>
        <r>
          <rPr>
            <sz val="9"/>
            <color indexed="81"/>
            <rFont val="Tahoma"/>
            <family val="2"/>
          </rPr>
          <t xml:space="preserve">
</t>
        </r>
      </text>
    </comment>
    <comment ref="J30" authorId="0" shapeId="0" xr:uid="{4EA3B130-E6DC-445C-B0ED-1FC03E13E8CE}">
      <text>
        <r>
          <rPr>
            <b/>
            <sz val="9"/>
            <color indexed="81"/>
            <rFont val="Tahoma"/>
            <family val="2"/>
          </rPr>
          <t>Nota. Asigne el avance del tercer triestre del año</t>
        </r>
        <r>
          <rPr>
            <sz val="9"/>
            <color indexed="81"/>
            <rFont val="Tahoma"/>
            <family val="2"/>
          </rPr>
          <t xml:space="preserve">
</t>
        </r>
      </text>
    </comment>
    <comment ref="K30" authorId="0" shapeId="0" xr:uid="{D167423C-05CA-4690-B295-1833112A631F}">
      <text>
        <r>
          <rPr>
            <b/>
            <sz val="9"/>
            <color indexed="81"/>
            <rFont val="Tahoma"/>
            <family val="2"/>
          </rPr>
          <t xml:space="preserve">Nota: Distribuya el 100% del peso de su dependencia en las acciones que formuladas en el PAI 2024. </t>
        </r>
        <r>
          <rPr>
            <sz val="9"/>
            <color indexed="81"/>
            <rFont val="Tahoma"/>
            <family val="2"/>
          </rPr>
          <t xml:space="preserve">
</t>
        </r>
      </text>
    </comment>
    <comment ref="L30" authorId="0" shapeId="0" xr:uid="{DE251622-9A64-4ECA-9697-079FC64612D6}">
      <text>
        <r>
          <rPr>
            <b/>
            <sz val="9"/>
            <color indexed="81"/>
            <rFont val="Tahoma"/>
            <family val="2"/>
          </rPr>
          <t>Nota. Alinear tanto la actividad como el producto formulado con los cinco (05) objetivos estratégicos de la Agencia.</t>
        </r>
      </text>
    </comment>
    <comment ref="M30" authorId="0" shapeId="0" xr:uid="{6D197BAE-E883-49C8-A72A-59248B40565B}">
      <text>
        <r>
          <rPr>
            <sz val="9"/>
            <color indexed="81"/>
            <rFont val="Tahoma"/>
            <family val="2"/>
          </rPr>
          <t xml:space="preserve">El criterio debe alinearse a la actividad o producto formlulado, recuerde ue este debe eser estratégico.
</t>
        </r>
      </text>
    </comment>
    <comment ref="H39" authorId="0" shapeId="0" xr:uid="{DC9B37EA-BB57-4531-8F95-2347C7024523}">
      <text>
        <r>
          <rPr>
            <b/>
            <sz val="9"/>
            <color indexed="81"/>
            <rFont val="Tahoma"/>
            <family val="2"/>
          </rPr>
          <t>Nota: Asigne el peso de la meta en primer trimestre</t>
        </r>
        <r>
          <rPr>
            <sz val="9"/>
            <color indexed="81"/>
            <rFont val="Tahoma"/>
            <family val="2"/>
          </rPr>
          <t xml:space="preserve">
</t>
        </r>
      </text>
    </comment>
    <comment ref="I39" authorId="0" shapeId="0" xr:uid="{9B947913-6E26-4018-B51E-289AF0A3E3EF}">
      <text>
        <r>
          <rPr>
            <b/>
            <sz val="9"/>
            <color indexed="81"/>
            <rFont val="Tahoma"/>
            <family val="2"/>
          </rPr>
          <t xml:space="preserve">Nota: Asigne el avance al segundo trimestre </t>
        </r>
        <r>
          <rPr>
            <sz val="9"/>
            <color indexed="81"/>
            <rFont val="Tahoma"/>
            <family val="2"/>
          </rPr>
          <t xml:space="preserve">
</t>
        </r>
      </text>
    </comment>
    <comment ref="J39" authorId="0" shapeId="0" xr:uid="{6AE2C589-8D9C-4B11-9A25-9F6AF146AA7A}">
      <text>
        <r>
          <rPr>
            <b/>
            <sz val="9"/>
            <color indexed="81"/>
            <rFont val="Tahoma"/>
            <family val="2"/>
          </rPr>
          <t>Nota. Asigne el avance del tercer triestre del año</t>
        </r>
        <r>
          <rPr>
            <sz val="9"/>
            <color indexed="81"/>
            <rFont val="Tahoma"/>
            <family val="2"/>
          </rPr>
          <t xml:space="preserve">
</t>
        </r>
      </text>
    </comment>
    <comment ref="K39" authorId="0" shapeId="0" xr:uid="{92819930-DC15-4A45-A140-63981BA5EF9A}">
      <text>
        <r>
          <rPr>
            <b/>
            <sz val="9"/>
            <color indexed="81"/>
            <rFont val="Tahoma"/>
            <family val="2"/>
          </rPr>
          <t xml:space="preserve">Nota: Distribuya el 100% del peso de su dependencia en las acciones que formuladas en el PAI 2024. </t>
        </r>
        <r>
          <rPr>
            <sz val="9"/>
            <color indexed="81"/>
            <rFont val="Tahoma"/>
            <family val="2"/>
          </rPr>
          <t xml:space="preserve">
</t>
        </r>
      </text>
    </comment>
    <comment ref="L39" authorId="0" shapeId="0" xr:uid="{5C11B6EE-3211-4B56-8405-F902CFA5812C}">
      <text>
        <r>
          <rPr>
            <b/>
            <sz val="9"/>
            <color indexed="81"/>
            <rFont val="Tahoma"/>
            <family val="2"/>
          </rPr>
          <t>Nota. Alinear tanto la actividad como el producto formulado con los cinco (05) objetivos estratégicos de la Agencia.</t>
        </r>
      </text>
    </comment>
    <comment ref="M39" authorId="0" shapeId="0" xr:uid="{E5DB3A49-6A9B-4F27-9F01-A60820CBA1D3}">
      <text>
        <r>
          <rPr>
            <sz val="9"/>
            <color indexed="81"/>
            <rFont val="Tahoma"/>
            <family val="2"/>
          </rPr>
          <t xml:space="preserve">El criterio debe alinearse a la actividad o producto formlulado, recuerde ue este debe eser estratégico.
</t>
        </r>
      </text>
    </comment>
    <comment ref="H48" authorId="0" shapeId="0" xr:uid="{B849FE0A-D95B-4D67-9FDA-5CDA1863AB1A}">
      <text>
        <r>
          <rPr>
            <b/>
            <sz val="9"/>
            <color indexed="81"/>
            <rFont val="Tahoma"/>
            <family val="2"/>
          </rPr>
          <t>Nota: Asigne el peso de la meta en primer trimestre</t>
        </r>
        <r>
          <rPr>
            <sz val="9"/>
            <color indexed="81"/>
            <rFont val="Tahoma"/>
            <family val="2"/>
          </rPr>
          <t xml:space="preserve">
</t>
        </r>
      </text>
    </comment>
    <comment ref="I48" authorId="0" shapeId="0" xr:uid="{287F3935-43ED-4DD5-A612-8172624C6608}">
      <text>
        <r>
          <rPr>
            <b/>
            <sz val="9"/>
            <color indexed="81"/>
            <rFont val="Tahoma"/>
            <family val="2"/>
          </rPr>
          <t xml:space="preserve">Nota: Asigne el avance al segundo trimestre </t>
        </r>
        <r>
          <rPr>
            <sz val="9"/>
            <color indexed="81"/>
            <rFont val="Tahoma"/>
            <family val="2"/>
          </rPr>
          <t xml:space="preserve">
</t>
        </r>
      </text>
    </comment>
    <comment ref="J48" authorId="0" shapeId="0" xr:uid="{E2803AA8-7364-4DFF-8BFF-63D4DD945ED2}">
      <text>
        <r>
          <rPr>
            <b/>
            <sz val="9"/>
            <color indexed="81"/>
            <rFont val="Tahoma"/>
            <family val="2"/>
          </rPr>
          <t>Nota. Asigne el avance del tercer triestre del año</t>
        </r>
        <r>
          <rPr>
            <sz val="9"/>
            <color indexed="81"/>
            <rFont val="Tahoma"/>
            <family val="2"/>
          </rPr>
          <t xml:space="preserve">
</t>
        </r>
      </text>
    </comment>
    <comment ref="K48" authorId="0" shapeId="0" xr:uid="{A2961BA9-DBE2-4418-A407-4FC929FB943D}">
      <text>
        <r>
          <rPr>
            <b/>
            <sz val="9"/>
            <color indexed="81"/>
            <rFont val="Tahoma"/>
            <family val="2"/>
          </rPr>
          <t xml:space="preserve">Nota: Distribuya el 100% del peso de su dependencia en las acciones que formuladas en el PAI 2024. </t>
        </r>
        <r>
          <rPr>
            <sz val="9"/>
            <color indexed="81"/>
            <rFont val="Tahoma"/>
            <family val="2"/>
          </rPr>
          <t xml:space="preserve">
</t>
        </r>
      </text>
    </comment>
    <comment ref="L48" authorId="0" shapeId="0" xr:uid="{2E4E12C6-11C7-4C6A-8839-982D94C6869A}">
      <text>
        <r>
          <rPr>
            <b/>
            <sz val="9"/>
            <color indexed="81"/>
            <rFont val="Tahoma"/>
            <family val="2"/>
          </rPr>
          <t>Nota. Alinear tanto la actividad como el producto formulado con los cinco (05) objetivos estratégicos de la Agencia.</t>
        </r>
      </text>
    </comment>
    <comment ref="M48" authorId="0" shapeId="0" xr:uid="{B983EBCB-BF75-4C71-8110-13B0BCC5C2FC}">
      <text>
        <r>
          <rPr>
            <sz val="9"/>
            <color indexed="81"/>
            <rFont val="Tahoma"/>
            <family val="2"/>
          </rPr>
          <t xml:space="preserve">El criterio debe alinearse a la actividad o producto formlulado, recuerde ue este debe eser estratégico.
</t>
        </r>
      </text>
    </comment>
  </commentList>
</comments>
</file>

<file path=xl/sharedStrings.xml><?xml version="1.0" encoding="utf-8"?>
<sst xmlns="http://schemas.openxmlformats.org/spreadsheetml/2006/main" count="811" uniqueCount="387">
  <si>
    <r>
      <rPr>
        <sz val="11"/>
        <color rgb="FF002060"/>
        <rFont val="Century Gothic"/>
        <family val="2"/>
      </rPr>
      <t xml:space="preserve">
</t>
    </r>
    <r>
      <rPr>
        <sz val="9"/>
        <color rgb="FFFF0000"/>
        <rFont val="Century Gothic"/>
        <family val="2"/>
      </rPr>
      <t xml:space="preserve">CÓDIGO: CCE-DES-PG-01
VERSIÓN: 01 DEL30 DE ENERO DE 2023
</t>
    </r>
  </si>
  <si>
    <t xml:space="preserve">PROGRAMA DE TRANSPARENCIA Y ETICA EN EL SECTOR PÚBLICO </t>
  </si>
  <si>
    <r>
      <rPr>
        <b/>
        <sz val="11"/>
        <color theme="1"/>
        <rFont val="Calibri"/>
        <family val="2"/>
        <scheme val="minor"/>
      </rPr>
      <t xml:space="preserve">Marco normativo </t>
    </r>
    <r>
      <rPr>
        <sz val="11"/>
        <color theme="1"/>
        <rFont val="Calibri"/>
        <family val="2"/>
        <scheme val="minor"/>
      </rPr>
      <t xml:space="preserve">De acuerdo con el articulo 31 de la Ley 2195 de 2022 que modifica el articulo 73 de la ley 1474 de 2011"Por la cual se dictan normas orientadas a fortalecer los mecanismos de prevención, investigación y sanción de actos de corrupción y la efectividad del control de la gestión pública."por medio de la cual se adoptan medidas en materia de transparencia, prevencion y lucha contra la corrupcion y se dictan otras disposiciones".                                                                                                                                                                                                                                                                                          </t>
    </r>
    <r>
      <rPr>
        <b/>
        <sz val="11"/>
        <color theme="1"/>
        <rFont val="Calibri"/>
        <family val="2"/>
        <scheme val="minor"/>
      </rPr>
      <t xml:space="preserve"> Objetivo:</t>
    </r>
    <r>
      <rPr>
        <sz val="11"/>
        <color theme="1"/>
        <rFont val="Calibri"/>
        <family val="2"/>
        <scheme val="minor"/>
      </rPr>
      <t xml:space="preserve"> Los Programas de Transparencia y Ética Publica tienen el  fin de promover la cultura de la legalidad e identificar, medir, controlar y monitorear constantemente el riesgo de corrupción en el desarrollo de su misionalidad.                                                                                                                                                                                                                                                                                                    </t>
    </r>
  </si>
  <si>
    <t>NÚMERO OBJETIVO</t>
  </si>
  <si>
    <t>OBJETIVOS ESTRATÉGICOS ANCP-CCE PEI 2023-2026</t>
  </si>
  <si>
    <t>DESCRIPCIÓN OBJETIVOS</t>
  </si>
  <si>
    <t xml:space="preserve">Establecer lineamientos técnicos, conceptuales o metodológicos para la consolidación y democratización del Sistema de Compra Pública, mediante la elaboración y difusión de herramientas o instrumentos normativos sostenibles, estratégicos o innovadores que promuevan la inclusión de todas las partes interesadas del Sistema de Compra Pública. </t>
  </si>
  <si>
    <t xml:space="preserve">El propósito de este objetivo es optimizar los procesos de compra y contratación pública y, Objetivos estratégicos de transparencia en el uso de los recursos públicos, para lo cual es esencial disponer instrumentos o herramientas técnicas y normativas adecuadas, las cuales deben incluir directrices específicas que fomenten la compra pública sostenible, estratégica e innovadora; lo que a su vez facilitará la adopción de buenas prácticas en materia de la política de compra y contratación.  En este sentido, se aporta a la democratización de la compra pública, en línea con las metas y enfoques del Gobierno Nacional, materializando la inclusión de actores de la economía popular y comunitaria en el Sistema de Compra Pública. </t>
  </si>
  <si>
    <t xml:space="preserve">Promover la compra pública estratégica como factor del desarrollo económico, contribuyendo a la dinamización del desarrollo regional en diferentes sectores del mercado y de la economía popular, a través de mecanismos de agregación de demanda. </t>
  </si>
  <si>
    <t xml:space="preserve">Este objetivo busca desarrollar mecanismos de agregación de demanda que fortalezcan el desarrollo regional de encadenamientos productivos, y amplíen la participación de actores en el Sistema de Compra Pública. Esto se llevará a cabo mediante la promoción de la compra pública estratégica, innovadora y sostenible en los mecanismos desarrollados por la Agencia, impulsando la inclusión de actores de la economía popular en el mercado, para generar una mayor diversidad y alcance de la participación de estos agentes económicos. </t>
  </si>
  <si>
    <t xml:space="preserve">Consolidar un marco de gobernanza para la gestión del conocimiento e información en la agencia, fortaleciendo los procesos de innovación y desarrollo tecnológico con el fin de impulsar la transparencia y fomentar la participación de actores en el sistema electrónico de contratación pública. </t>
  </si>
  <si>
    <t>Este objetivo pretende promover la transparencia en la compra y contratación pública a través de la implementación de una sólida Gobernanza de datos y el desarrollo de una plataforma de compras públicas propia mediante procesos innovadores. Esta plataforma tiene como objetivo la soberanía y autonomía de la información que permita mejorar la eficiencia, la disponibilidad de datos y la transaccionalidad en la compra y contratación pública, enfocándose prioritariamente en la participación de actores de la economía popular y comunitaria. Además, contempla el análisis de información sobre el sistema de compras públicas y sus diversos actores</t>
  </si>
  <si>
    <t xml:space="preserve">Fomentar la participación e inclusión de actores del Sistema de Compra Pública a través de mecanismos que promuevan la apropiación y difusión del conocimiento, fortalezcan sus capacidades, y mejoren el relacionamiento con la ciudadanía y grupos de valor. </t>
  </si>
  <si>
    <t>Está encaminado a promover la participación e inclusión de diferentes actores en el Sistema de Compra Pública mediante la implementación de estrategias de capacitación, formación y asistencia técnica que les permitan mejorar su conocimiento y capacidades; y a su vez contribuya a mejorar la relación con la ciudadanía y otros grupos interesados. Se busca que más actores puedan participar de manera efectiva en procesos de compra y contratación pública, y que la información y el conocimiento se compartan de manera más amplia y accesible, especialmente orientado a la inclusión de actores de la economía popular. </t>
  </si>
  <si>
    <t xml:space="preserve">Optimizar el modelo de operación de la Agencia con el propósito de promover sinergias al interior y con otras instituciones, que faciliten los procesos de toma de decisiones y el logro de resultados efectivos. </t>
  </si>
  <si>
    <t xml:space="preserve">Este objetivo proyecta mejorar la forma en que opera la Agencia para crear colaboraciones y sinergias, tanto dentro de la organización como con otras instituciones externas. El objetivo de esta optimización es hacer que los procesos de toma de decisiones sean más eficientes y que se logren los resultados en el desempeño de las funciones de la Agencia. De igual forma, implementar acciones de innovación y mejora para los procesos que soportan la operación de la entidad. </t>
  </si>
  <si>
    <t>NÚMERO COMPONENTE</t>
  </si>
  <si>
    <t>COMPONENTES</t>
  </si>
  <si>
    <t>DESCRIPCIÓN COMPONENTE</t>
  </si>
  <si>
    <t xml:space="preserve">Gestión Integral del Riesgo de Corrupción </t>
  </si>
  <si>
    <t>Relacionado con la estructura del Mapa de Riesgos de Corrupción, facilitando la divulgación, consulta, monitoreo, revisión y seguimiento del mismo de acuerdo a los plazos y naturaleza de las acciones propuestas en él.</t>
  </si>
  <si>
    <t xml:space="preserve"> Redes Institucionales y Canales de Denuncia </t>
  </si>
  <si>
    <t xml:space="preserve">Generar acciones en conjunto con otras entidades del Estado en materia de lucha contra la corrupción, así como fortalecer la gestión de los canales de denuncia. Además, igualmente la forma como se difundieron guías de trabajo para compartir estudios de caso, canales de denuncia, normatividad y políticas vigentes en materia anticorrupción, evaluación de percepción de los grupos de valor. </t>
  </si>
  <si>
    <t>Legalidad e Integridad</t>
  </si>
  <si>
    <t>Implementar el Código Integridad y medidas de debida diligencia (verificar que los actores con los que se relaciona la entidad se encuentren en el marco de la legalidad). Se incluyen aspectos necesarios para combatir la corrupción, como los son: el Código de Ética, Código de Integridad de Función Pública.</t>
  </si>
  <si>
    <t xml:space="preserve">Iniciativas Adicionales </t>
  </si>
  <si>
    <t>Iniciativas orientadas a buenas practicas.  Es pertinente incluir en este componente las iniciativas de racionalización de tramites,  el cual  tiene como objeto facilitar a los ciudadanos y los grupos de valor el acceso a los trámites y otros procedimientos administrativos, a través de la reducción de costos, documentos, requisitos, tiempos, procesos, y pasos; así mismo, fortalecer el uso de las herramientas tecnológicas.</t>
  </si>
  <si>
    <t xml:space="preserve">Participación Ciudadana y Rendición de Cuentas </t>
  </si>
  <si>
    <t>La Participación Ciudadana genera  fortalecimiento de lazos de confianza e interacción entre sus grupos de valor y la Institución, permitiendo conocer de manera más cercana sus necesidades y expectativas.
Frente a  la Estrategia de Rendición de Cuentas, con el propósito de fortalecer la confianza de nuestros grupos de valor hacia la Institución, fomentando espacios de diálogo, informando oportunamente nuestra gestión, resultados para la mejora continua.</t>
  </si>
  <si>
    <t xml:space="preserve">Transparencia y Acceso a la Información  </t>
  </si>
  <si>
    <t>Se entiende por información pública todo conjunto organizado de datos contenidos en cualquier documento, que las entidades generen, obtengan, adquieran, transformen, o controlen y que por ley no tenga ningún tipo de restricción de acceso público a la misma (información calificada o clasificada). Dicha información debe cumplir con criterios de calidad, oportunidad y accesibilidad. La estrategia para el mejoramiento del acceso y la calidad de la información pública está orientada a aumentar la transparencia, disminuir las ventanas de oportunidad para la corrupción y facilitar su detección.</t>
  </si>
  <si>
    <t xml:space="preserve">Estado Abierto  </t>
  </si>
  <si>
    <r>
      <t>Es el gran marco de transparencia y participación ciudadana, comprende acciones encaminadas a fortalecer la innovación pública y colaborativa con los grupos de valor, diálogo social, mecanismos para acceder a la información pública</t>
    </r>
    <r>
      <rPr>
        <b/>
        <sz val="9"/>
        <color theme="1"/>
        <rFont val="Century Gothic"/>
        <family val="2"/>
      </rPr>
      <t>. CONPES 4070 de 2021</t>
    </r>
    <r>
      <rPr>
        <sz val="9"/>
        <color theme="1"/>
        <rFont val="Century Gothic"/>
        <family val="2"/>
      </rPr>
      <t>​
La Política establece que, para el cumplimiento de la transición efectiva hacia un Modelo de Estado Abierto, que equilibre las expectativas ciudadanas con la respuesta Institucional, y genere confianza y relacionamiento efectivo entre los actores de la sociedad.</t>
    </r>
  </si>
  <si>
    <t>CÓDIGO: CCE-DES-PG-01
VERSIÓN: 02 DEL 15 DE DICIEMBRE  2023</t>
  </si>
  <si>
    <t>PROGRAMA DE TRANSPARENCIA Y ÉTICA DEL SECTOR PÚBLICO 2024</t>
  </si>
  <si>
    <t xml:space="preserve">Componente 1: Gestión Integral del Riesgo de Corrupción </t>
  </si>
  <si>
    <t>No. ITEM</t>
  </si>
  <si>
    <t>PRODUCTO</t>
  </si>
  <si>
    <t>FECHAS</t>
  </si>
  <si>
    <t>MÉTRICA</t>
  </si>
  <si>
    <t>Responsable</t>
  </si>
  <si>
    <t>ID</t>
  </si>
  <si>
    <t xml:space="preserve">Actividad </t>
  </si>
  <si>
    <t>Entregable</t>
  </si>
  <si>
    <t>Inicio</t>
  </si>
  <si>
    <t>Fin</t>
  </si>
  <si>
    <t xml:space="preserve">Meta </t>
  </si>
  <si>
    <t>Meta 1Q</t>
  </si>
  <si>
    <t>Meta 2Q</t>
  </si>
  <si>
    <t>Meta 3Q</t>
  </si>
  <si>
    <t xml:space="preserve">Peso </t>
  </si>
  <si>
    <t>Objetivo Institucional PEI 2023- 2026</t>
  </si>
  <si>
    <t xml:space="preserve">Criterio de programación  </t>
  </si>
  <si>
    <t>Nombre y apellido</t>
  </si>
  <si>
    <t>Cargo</t>
  </si>
  <si>
    <t>DG1</t>
  </si>
  <si>
    <t xml:space="preserve">Ajustar el Mapa de Riesgos de Corrupción para la vigencia 2024 </t>
  </si>
  <si>
    <t xml:space="preserve"> (01) Mapa de riesgos de corrupción  actualizado y publicado. </t>
  </si>
  <si>
    <t>Optimizar el modelo de operación de la Agencia con el propósito de promover sinergias al interior y con otras instituciones, que faciliten los procesos de toma de decisiones y el logro de resultados efectivos</t>
  </si>
  <si>
    <t xml:space="preserve">Modelo Integrado de Planeación y Gestión </t>
  </si>
  <si>
    <t>Claudia Taboada</t>
  </si>
  <si>
    <t>Dirección General
Asesora de Planeación</t>
  </si>
  <si>
    <t>DG2</t>
  </si>
  <si>
    <t>Realizar actividades de socialización del Mapa de Riesgos de Corrupción</t>
  </si>
  <si>
    <t>(02) Capacitaciones dirigidas a los trabajadores de la ANPC-CCE</t>
  </si>
  <si>
    <t>DG3</t>
  </si>
  <si>
    <t>Aprobar la Política del Sistema de Administración de Riesgos (SAR) y el Manual Metodológoco del SAR de la ANCP-CCE</t>
  </si>
  <si>
    <t>(01) Acta de aprobación del Comité Institucional Coordinación Interno</t>
  </si>
  <si>
    <t xml:space="preserve">Componente 2: Redes Institucionales y Canales de Denuncia </t>
  </si>
  <si>
    <t>SG1</t>
  </si>
  <si>
    <t>Dar a conocer el canal de denuncias de hechos de corrupción de la ANCP-CCE a los grupos de valor.</t>
  </si>
  <si>
    <t xml:space="preserve">(01) Video publicado  informando el canal de denuncias de corrupción de la Agencia. </t>
  </si>
  <si>
    <t>Fomentar la participación e inclusión de actores del Sistema de Compras Públicas a través de mecanismos que promuevan la apropiación y difusión del conocimiento, fortalezcan sus capacidades, y mejoren el relacionamiento con la ciudadanía y grupos de valor.</t>
  </si>
  <si>
    <t xml:space="preserve">Proyecto de Inversión </t>
  </si>
  <si>
    <t>Ana Maria Tolosa Rico</t>
  </si>
  <si>
    <t>Secretaria General (E)
Relacionamiento Estado Ciudadano</t>
  </si>
  <si>
    <t>DG4</t>
  </si>
  <si>
    <t xml:space="preserve">Realizar la articulación institucional con actores y entidades externas para apoyar la implementación de la estrategia de capacitaciones "Ruta de la Democratización de la Compra Pública" con el objetivo de promover la transparencia en los procesos de compra y contratación pública. </t>
  </si>
  <si>
    <t>(02) Informes acerca de la articulación institucional de la Ruta de la Democratización de las Compras Públicas.</t>
  </si>
  <si>
    <t xml:space="preserve">Plan Estratégico Institucional </t>
  </si>
  <si>
    <t>Ricardo Pajarito</t>
  </si>
  <si>
    <t>Asesor Experto G03-05</t>
  </si>
  <si>
    <t>Ricardo Andrés Pajarito Mondragón</t>
  </si>
  <si>
    <t>Dirección General
Asesor Comunicaciones Estratégicas</t>
  </si>
  <si>
    <t>Componente 3: Legalidad e Integridad</t>
  </si>
  <si>
    <t>SG2</t>
  </si>
  <si>
    <t xml:space="preserve">Implementar la Política de Integridad del Modelo Integrado de Planeación y Gestión - MIPG en la ANCP-CCE. </t>
  </si>
  <si>
    <t>(01) Autodiagnóstico Política de Integridad diligenciado</t>
  </si>
  <si>
    <t>Secretaria General (E)
Talento Humano</t>
  </si>
  <si>
    <t xml:space="preserve"> (01) Plan de acción sobre la Política de Integridad para la vigencia 2024</t>
  </si>
  <si>
    <t>SG3</t>
  </si>
  <si>
    <t>Promover la semana de atención al ciudadano en el marco del Código de Integridad que involucren a las y los trabajadores de la Agencia Nacional de Contratación Pública - Colombia Compra Eficiente con los principios de la atención y servicio al ciudadano</t>
  </si>
  <si>
    <t>(01) Informe de acciones realizadas sobre la semana de atención al ciudadano.</t>
  </si>
  <si>
    <t>Secretaria General (E)
Talento Humano
Relacionamiento Estado Ciudadano</t>
  </si>
  <si>
    <t>SG4</t>
  </si>
  <si>
    <t xml:space="preserve">Promover un adecuado seguimiento de la ejecución de la contratación, de cara a garantizar el correcto uso de los recursos públicos. </t>
  </si>
  <si>
    <t>(02) Capacitaciones dirigidas a los supervisores de la Agencia, sobre la correcta gestión de seguimiento y supervisión contractual</t>
  </si>
  <si>
    <t>Secretaria General (E)
Grupo de contratos</t>
  </si>
  <si>
    <t xml:space="preserve">Componente 4:  Iniciativas Adicionales </t>
  </si>
  <si>
    <t>DG5</t>
  </si>
  <si>
    <t>Diseñar y difundir acciones para sensibilizar los grupos de valor sobre el uso de "Mi Mercado Popular"</t>
  </si>
  <si>
    <t xml:space="preserve">(02) Campañas de sensibilización </t>
  </si>
  <si>
    <t>Plan Nacional de Desarrollo: Colombia potencia de vida</t>
  </si>
  <si>
    <t>DG6</t>
  </si>
  <si>
    <t>Realizar la divulgación y uso del Manual de imagen de la ANCP-CCE</t>
  </si>
  <si>
    <t>(2) Elementos comunicacionales 
(2) Capacitaciones</t>
  </si>
  <si>
    <t>SN1</t>
  </si>
  <si>
    <t>Sensibilizar a los grupos de interés sobre Mecanismos de Agregación de Demanda</t>
  </si>
  <si>
    <t>(03) Capacitaciones  sobre Mecanismos de Agregación de Demanda</t>
  </si>
  <si>
    <t>Subdirección de negocios</t>
  </si>
  <si>
    <t>Plan Estratégico Institucional</t>
  </si>
  <si>
    <t>Guillermo Buenaventura Cruz</t>
  </si>
  <si>
    <t xml:space="preserve">Subdirector de Negocios </t>
  </si>
  <si>
    <t>GC1</t>
  </si>
  <si>
    <t xml:space="preserve">Promover el conocimiento en materia de documentos tipo para los actores del sistema de compra pública </t>
  </si>
  <si>
    <t>(04) Piezas infográficas publicadas en los diferentes canales de comunicación de la entidad</t>
  </si>
  <si>
    <t>Carolina Quintero Guacharná</t>
  </si>
  <si>
    <t>Subdirectora de Gestión Contractual</t>
  </si>
  <si>
    <t>IDT1</t>
  </si>
  <si>
    <t>Desarrollar la implementación de acciones de Racionalización del Trámite “Registro de Proveedores en SECOP II” aprobados en el GIGD.</t>
  </si>
  <si>
    <t xml:space="preserve"> (01) Listado de acciones de racionalización ejecutadas </t>
  </si>
  <si>
    <t>Richard Ariel Bedoya De Moya</t>
  </si>
  <si>
    <t>Subdirector de IDT</t>
  </si>
  <si>
    <t>Componente 5: Participación ciudadana y Rendición de Cuentas</t>
  </si>
  <si>
    <t>DG7</t>
  </si>
  <si>
    <t xml:space="preserve">Realizar la estrategia de comunicaciones para la rendición de cuentas </t>
  </si>
  <si>
    <t>(01) Estrategia formulada</t>
  </si>
  <si>
    <t>Fomentar la participación e inclusión de actores del Sistema de Compras Públicas a través de mecanismos que promuevan la apropiación y difusión del conocimiento, fortalezcan sus capacidades, y mejoren el relacionamiento con la ciudadanía y grupos de valor</t>
  </si>
  <si>
    <t>SG5</t>
  </si>
  <si>
    <t>Desarrollar el Plan Estratégico de Participación Ciudadana y Rendición de Cuentas Vigencia 2024</t>
  </si>
  <si>
    <t>(01) Plan estratégico aprobado CIGD y publicado en página web</t>
  </si>
  <si>
    <t>SG6</t>
  </si>
  <si>
    <t>Elaborar e implementar la estrategia de Relacionamiento Estado Ciudadano</t>
  </si>
  <si>
    <t>(01) Estrategia elaborada e implementada</t>
  </si>
  <si>
    <t>SG7</t>
  </si>
  <si>
    <t xml:space="preserve">Realizar talleres de sensibilización para disminuir las faltas de competencia de la ANCP-CCE </t>
  </si>
  <si>
    <t xml:space="preserve">(04) Talleres de sensibilización </t>
  </si>
  <si>
    <t>GC2</t>
  </si>
  <si>
    <t>Informar de manera periódica los principales logros de la Subdirección de Gestión Contractual a través de cápsulas informativas.</t>
  </si>
  <si>
    <t>(03) Videos de cápsulas informativas con los logros de cada cuatro meses de la SGC</t>
  </si>
  <si>
    <t>GC3</t>
  </si>
  <si>
    <t>Dar a conocer la actualización y elaboración de las guías, manuales, circulares o reglamentos de la subdirección para que la ciudadanía y los diferentes actores participen en su desarrollo.</t>
  </si>
  <si>
    <t xml:space="preserve">(03) Informes de comentarios de ciudadanos sobre guías o manuales actualizados. </t>
  </si>
  <si>
    <t xml:space="preserve">Componente 6: Transparencia y Acceso a la Información  </t>
  </si>
  <si>
    <t>DG8</t>
  </si>
  <si>
    <t>Administrar la matriz de seguimiento del Índice de transparencia y acceso a la información - ITA de la ANCP-CCE</t>
  </si>
  <si>
    <t>(01) Matriz con el reporte de cumplimiento del Índice de transparencia y acceso a la información - ITA</t>
  </si>
  <si>
    <t>Consolidar un marco de gobernanza para la gestión del conocimiento e información del sistema de compras y contratación, fortaleciendo los procesos de innovación y desarrollo tecnológico con el fin de impulsar la transparencia y fomentar la participación de actores en el sistema electrónico de contratación pública.</t>
  </si>
  <si>
    <t>Dirección General 
Asesor Comunicaciones Estratégicas</t>
  </si>
  <si>
    <t>DG9</t>
  </si>
  <si>
    <t>Difundir las acciones para la transparencia en el Sistema de Compra Pública</t>
  </si>
  <si>
    <t>(03) Campañas de comunicación para la difusión del rol de la ANCP-CCE en cuanto a transparencia</t>
  </si>
  <si>
    <t>DG10</t>
  </si>
  <si>
    <t>Diseñar acciones para sensibilizar los grupos de valor en el uso de las plataformas del sistema electrónico de compra pública</t>
  </si>
  <si>
    <t>(06) Elementos comunicacionales de difusión</t>
  </si>
  <si>
    <t>EMAE1</t>
  </si>
  <si>
    <t xml:space="preserve">Desarrollar o actualizar herramientas de visualización con la información del sistema de compra pública para que los actores internos o externos  tengan insumos que les facilite acceder a información relevante del comportamiento, características, productos o servicios, ubicaciones geográficas, entidades y proveedores que intervienen en la celebración de contratos estatales. </t>
  </si>
  <si>
    <t>(06) Herramientas de Visualizaciones desarrolladas o actualizadas</t>
  </si>
  <si>
    <t>Larry Sadit Alvarez Morales</t>
  </si>
  <si>
    <t>Subdirector de Estudios de Mercado y Abastecimiento Estratégico (EMAE) ( E)</t>
  </si>
  <si>
    <t>SG8</t>
  </si>
  <si>
    <t xml:space="preserve"> Elaborar y publicar informes de percepción y satisfacción de los grupos de valor  frente a la canales de atención de la entidad.</t>
  </si>
  <si>
    <t xml:space="preserve">(04) Informes de percepción publicados en página web </t>
  </si>
  <si>
    <t>IDT2</t>
  </si>
  <si>
    <t>Publicar en formato de archivo de cálculo los activos de información</t>
  </si>
  <si>
    <t>(01) Registro de inventario de activos de la información incluido el índice de información clasificada y reservada</t>
  </si>
  <si>
    <t>Carlos Francico Toledo Florez</t>
  </si>
  <si>
    <t>Subdirectror de IDT</t>
  </si>
  <si>
    <t>Optimizar el modelo de operación de la Agencia con el propósito de promover sinergias al interior y con otras instituciones, que faciliten los procesos de toma de decisiones y el logro de resultados efectivos.</t>
  </si>
  <si>
    <t xml:space="preserve">Componente 7: Estado Abierto  </t>
  </si>
  <si>
    <t>SG9</t>
  </si>
  <si>
    <t xml:space="preserve">
Actualizar documento de caracterización de usuarios y grupos de valor </t>
  </si>
  <si>
    <t xml:space="preserve">
(01) Documento de caracterización de usuarios actualizado</t>
  </si>
  <si>
    <t>IDT3</t>
  </si>
  <si>
    <t>Actualizar las bases de datos abiertos del Sistema de Compra Pública para exponerlos en el portal Gov.co</t>
  </si>
  <si>
    <t>(12) Soportes de publicaciones realizadas en el portal web (estos incluyen captura de pantalla de la publicación, certificados de excelencia, ficha técnica de cada tabla expuesta)</t>
  </si>
  <si>
    <t xml:space="preserve">Lista </t>
  </si>
  <si>
    <t>Objetivos Estratégicos</t>
  </si>
  <si>
    <t xml:space="preserve">Criterios de programación </t>
  </si>
  <si>
    <t>Establecer lineamientos técnicos, conceptuales o metodológicos para la consolidación y democratización del Sistema de Compras Públicas, mediante la elaboración y difusión de herramientas o instrumentos normativos sostenibles, estratégicos o innovadores que promuevan la inclusión de todas las partes interesadas del Sistema de Compra Pública.</t>
  </si>
  <si>
    <t>Decreto 612 del 2018</t>
  </si>
  <si>
    <t>Promover la compra pública estratégica como factor del desarrollo económico, dinamizando el desarrollo regional en diferentes sectores del mercado y la economía popular, a través de mecanismos de agregación de demanda.</t>
  </si>
  <si>
    <t>Responsabilidad de política pública - CONPES</t>
  </si>
  <si>
    <t>Plan Estratégico Sectorial</t>
  </si>
  <si>
    <t xml:space="preserve">Plan Marco de Implementación </t>
  </si>
  <si>
    <t>Otra</t>
  </si>
  <si>
    <t xml:space="preserve">ETAPA MONITOREO GESTIÓN DE 
RIESGOS PERIODO MENSUAL </t>
  </si>
  <si>
    <t>ÁREAS ORGANIZATIVAS</t>
  </si>
  <si>
    <t>PROCESOS</t>
  </si>
  <si>
    <t>IDENTIFICADOR</t>
  </si>
  <si>
    <t>CLASE</t>
  </si>
  <si>
    <t>OPCIONES DE MANEJO</t>
  </si>
  <si>
    <t>Secretaría General</t>
  </si>
  <si>
    <t>Gestión administrativa</t>
  </si>
  <si>
    <t>Posibilidad de recibir o solicitar cualquier dádiva o beneficio a nombre propio o de terceros con el fin de permitir la salida de elementos o activos de la entidad, sin ninguna autorización.</t>
  </si>
  <si>
    <t>Riesgo de Corrupción</t>
  </si>
  <si>
    <t>* Evitar el riesgo</t>
  </si>
  <si>
    <t>Gestión de Contratación</t>
  </si>
  <si>
    <t>Posibilidad de recibir o solicitar cualquier dádiva o beneficio a nombre propio o de terceros con el fin de elaborar estudios previos direccionados.</t>
  </si>
  <si>
    <t>Posibilidad de recibir o solicitar cualquier dádiva o beneficio a nombre propio o de terceros con el fin de formular necesidades y requerimientos presupuestales en el PAA inadecuadas.</t>
  </si>
  <si>
    <t>Posibilidad de recibir o solicitar cualquier dádiva o beneficio a nombre propio o de terceros con el fin modificar los resultados de la evaluación técnica, económica y jurídica de la propuestas presentadas en el marco de los procesos de selección de proveedores</t>
  </si>
  <si>
    <t xml:space="preserve"> Gestión de Contratación</t>
  </si>
  <si>
    <t>Posibilidad de recibir o solicitar cualquier dádiva o beneficio a nombre propio o de terceros con el fin de elaborar contratos omitiendo conflictos de interés, inhabilidades, incompatibilidades y/o requisitos normativos.</t>
  </si>
  <si>
    <t xml:space="preserve">Gestión jurídica </t>
  </si>
  <si>
    <t>Posibilidad de recibir o solicitar cualquier dádiva o beneficio a nombre propio o de terceros con el fin de ocultar, manipular y/o alterar pruebas de los expedientes asociados con situaciones jurídicas de actuaciones de la Agencia.</t>
  </si>
  <si>
    <t>Posibilidad de recibir o solicitar cualquier dádiva o beneficio a nombre propio o de terceros con el fin de omitir el cumplimiento de los términos en las actuaciones jurídicas.</t>
  </si>
  <si>
    <t xml:space="preserve">Gestión financiera </t>
  </si>
  <si>
    <t>Posibilidad de recibir o solicitar cualquier dádiva o beneficio a nombre propio o de terceros con el fin de alterar o registrar hechos económicos inexistentes.</t>
  </si>
  <si>
    <t>Gestión del Talento Humano</t>
  </si>
  <si>
    <t xml:space="preserve">Posibilidad de recibir o solicitar cualquier dádiva o beneficio a nombre propio o de terceros con el fin de manipular la liquidación de la nómina. </t>
  </si>
  <si>
    <t>Posibilidad de recibir o solicitar cualquier dádiva o beneficio a nombre propio o de terceros con el fin de direccionar la vinculación.</t>
  </si>
  <si>
    <t>Gestión Documental</t>
  </si>
  <si>
    <t>Posibilidad de recibir o solicitar cualquier dádiva o beneficio a nombre propio o de terceros con el fin de eliminar, sustraer o modificar documentación física o electrónica del Archivo Central de la Entidad.</t>
  </si>
  <si>
    <t>Gestión del Relacionamiento Estado Ciudadano</t>
  </si>
  <si>
    <t>Posibilidad de recibir o solicitar cualquier dádiva o beneficio a nombre propio o de terceros con el fin de manipular, adulterar, modificar, ocultar y/o divulgar información de las PQRS.</t>
  </si>
  <si>
    <t>Subdirección de Negocios</t>
  </si>
  <si>
    <t>Gestión de agregación de demanda</t>
  </si>
  <si>
    <t>Posibilidad de recibir o solicitar cualquier dádiva o beneficio a nombre propio o de terceros con el fin de modificar el plan de estructuración de MAD.</t>
  </si>
  <si>
    <t>Posibilidad de recibir o solicitar cualquier dádiva o beneficio a nombre propio o de terceros con el fin modificar las especificaciones técnicas y/o requisitos técnicos en un MAD.</t>
  </si>
  <si>
    <t>Posibilidad de recibir o solicitar cualquier dádiva o beneficio a nombre propio o de terceros con el fin modificar los resultados de la evaluación técnica, económica y jurídica de la propuestas presentadas en el marco de los procesos de selección de proveedores.</t>
  </si>
  <si>
    <t>Posibilidad de recibir o solicitar cualquier dádiva o beneficio a nombre propio o de terceros con el fin de modificar el trámite o resultado de un procedimiento administrativo sancionatorio.</t>
  </si>
  <si>
    <t xml:space="preserve">Posibilidad de recibir o solicitar cualquier dádiva o beneficio a nombre propio o de terceros con el fin alterar los resultados de las transacciones que ocurren en las plataformas SECOP, TVEC(coupa), simuladores Web, mi mercado popular.  </t>
  </si>
  <si>
    <t>Subdirección de Información y Desarrollo Tecnológico</t>
  </si>
  <si>
    <t>Operaciones SECOP</t>
  </si>
  <si>
    <t xml:space="preserve">Posibilidad de recibir o solicitar cualquier dádiva o beneficio a nombre propio o de terceros con el fin activar o desactivar un proveedor, entidad o usuario en las plataformas de compra pública. </t>
  </si>
  <si>
    <t xml:space="preserve">Subdirección de Gestión Contractual </t>
  </si>
  <si>
    <t>Normativa de la contratación en la Administración Pública</t>
  </si>
  <si>
    <t>Posibilidad de recibir o solicitar cualquier dádiva o beneficio a nombre propio o de terceros con el fin expedir documentos normativos y lineamientos.</t>
  </si>
  <si>
    <t>Dirección General</t>
  </si>
  <si>
    <t>Comunicación Estrátegica</t>
  </si>
  <si>
    <t>Posibilidad de recibir o solicitar cualquier dádiva o beneficio a nombre propio o de terceros con el fin de divulgar información Institucional no autorizada.</t>
  </si>
  <si>
    <t>Direccionamiento Estratégico</t>
  </si>
  <si>
    <t>Posibilidad de recibir o solicitar cualquier dádiva o beneficio a nombre propio o de terceros con el fin de disponer de las  herramientas de uso exclusivo de la entidad para actividades de capacitación.</t>
  </si>
  <si>
    <t>Seguimiento y Mejora Institucional</t>
  </si>
  <si>
    <t>Posibilidad de recibir o solicitar cualquier dádiva o beneficio a nombre propio o de terceros con el fin de modificar u omitir información relacionada con lel seguimiento, monitoreo y control de la Gestión Institucional.</t>
  </si>
  <si>
    <t>Evaluación independiente</t>
  </si>
  <si>
    <t>Posibilidad de recibir o solicitar cualquier dádiva o beneficio a nombre propio o de terceros con el fin de omitir, modificar o adulterar los hallazgos derivados del seguimiento y de la evaluación independiente.</t>
  </si>
  <si>
    <t>Bogota</t>
  </si>
  <si>
    <t xml:space="preserve"> </t>
  </si>
  <si>
    <t>SEGUIMIENTO AL PROGRAMA DE TRANSPARENCIA Y ÉTICA PÚBLICA 2024</t>
  </si>
  <si>
    <t>COMPONENTE</t>
  </si>
  <si>
    <t>ACTIVIDADES PROGRAMADAS</t>
  </si>
  <si>
    <t>ENTREGABLE</t>
  </si>
  <si>
    <t>ENE</t>
  </si>
  <si>
    <t>FEB</t>
  </si>
  <si>
    <t>MAR</t>
  </si>
  <si>
    <t>ABR</t>
  </si>
  <si>
    <t>MAY</t>
  </si>
  <si>
    <t>JUN</t>
  </si>
  <si>
    <t>JUL</t>
  </si>
  <si>
    <t>AGO</t>
  </si>
  <si>
    <t>SEP</t>
  </si>
  <si>
    <t>OCT</t>
  </si>
  <si>
    <t>NOV</t>
  </si>
  <si>
    <t>DIC</t>
  </si>
  <si>
    <t>% DE AVANCE</t>
  </si>
  <si>
    <t>NIVEL CUMPLIMIENTO COMPONENTE</t>
  </si>
  <si>
    <t>AVANCE TOTAL DEL PLAN</t>
  </si>
  <si>
    <t>AVANCE CUALITATIVO / OBSERVACIONES</t>
  </si>
  <si>
    <t>LINK EVIDENCIAS</t>
  </si>
  <si>
    <t xml:space="preserve">Conclusiones de seguimiento: </t>
  </si>
  <si>
    <t xml:space="preserve">1. La ejecución del  Programa de Transparencia y Ética Pública en el 1Q -2024 (enero a abril) no registra avance, toda vez que, en la formulación del programa para esta vigencia, no se proyectaron actividades para este Q. 
2. Durante este 1Q tampoco se presentaron solicitudes de modificación a las actividades programadas inicialmente. </t>
  </si>
  <si>
    <t>SEGUIMIENTO AL PROGRAMA DE TRANSPARENCIA Y ÉTICA PÚBLICA 2024
SEGUNDO CUATRIMESTRE (MAYO - AGOSTO)</t>
  </si>
  <si>
    <t>PROGRAMACIÓN DE CUMPLIMIENTO</t>
  </si>
  <si>
    <t>Se presenta actualización de la matriz de riesgos de corrupción de la ANCP-CCE identificando las actividades en los que existe la posibilidad de que se presente un hecho de corrupción y la forma como desde la agencia se aplican los controles necesarios desde cada proceso para evitar que esto suceda.</t>
  </si>
  <si>
    <t>https://cceficiente.sharepoint.com/:f:/s/ProcesosMIPG/EnU4Wg8vP-tJu0KYQUOQwqEB6B79tu6Om1G1uidOe7GFtA?e=lAv73r</t>
  </si>
  <si>
    <t xml:space="preserve">Se presentó la Política del Sistema de Administración de Riesgos (SAR) y el Manual Metodológico del SAR  aprobado por el CIGD con el propósito de fortalecer la gestión de administración de riesgos de la Agencia mediante la inclusión de criterios que permitan abordar los cambios y articularse con una sola metodología. </t>
  </si>
  <si>
    <t>https://cceficiente.sharepoint.com/:b:/s/ProcesosMIPG/ETIUIuF-2RFEpgDMxvFtd5YB4930QcrgaVXgW4RaLz7cgA?e=8dvvAH</t>
  </si>
  <si>
    <t xml:space="preserve">Se publica video sobre los hechos o comportamientos que pueden vulneran el desempeño de servidores públicos y contratistas de la ANCP-CCE, los cuales pueden ser denunciados en los distintos canales de atención con los que cuenta la Agencia. </t>
  </si>
  <si>
    <t>https://cceficiente.sharepoint.com/:b:/s/ProcesosMIPG/EcjHQSPljZNLvqDyPz9QlAEB7Nr15RBechRhGZUWidfRQg?e=cOEtjN</t>
  </si>
  <si>
    <t xml:space="preserve">Se desarrolló autodiagnóstico de la Política de Integridad del Modelo Integrado de Planeación y Gestión - MIPG, como ejercicio de autoevaluación para estructurar un plan de acción. </t>
  </si>
  <si>
    <t>https://cceficiente.sharepoint.com/:x:/s/ProcesosMIPG/ERmFzgLPqG5OsVVxbN5EfQMBa1ZnVYuSUFPt-mkP4m_lDA?e=bEqhM6</t>
  </si>
  <si>
    <t>Se diseñaron y divulgaron dos (2) campañas de sensibilización para dar  a conocer el modulo de la Tienda Virtual del Estado Colombiano (TVEC)- Mi Mercado Popular, mediante el cual destacan sus beneficios con principal enfoque en los actores de la economía popular, resaltando su impacto positivo en el fortalecimiento de los pequeños comerciantes y productores locales.</t>
  </si>
  <si>
    <t>https://cceficiente.sharepoint.com/:f:/s/ProcesosMIPG/Eklkh07cTl9Lon7Ka7txrNcB_437Fi0jphqVRBYyYr3YIA?e=KRysfM</t>
  </si>
  <si>
    <t xml:space="preserve">Se desarrollaron dos (2) elementos comunicaciones asociadas a el nuevo logo y manual de imagen de la ANCP-CCE, lo anterior en línea con la Ley 2345 de 2023, que establece directrices para la implementación del Manual de Identidad Visual de las Entidades Estatales, se prohíben las marcas de gobierno y se imponen medidas para la austeridad en la publicidad estatal. 
Asimismo, se presenta evidencia de la realización de dos (2) capacitaciones con relación a la implementación de la imagen corporativa de la entidad.  </t>
  </si>
  <si>
    <t>https://cceficiente.sharepoint.com/:f:/s/ProcesosMIPG/Egt7jTG6BuVHkXO54u9dA_gBHCrPFSWX9IIJeHE5ZgZYJA?e=PxlGvu</t>
  </si>
  <si>
    <t>Se llevaron a cabo tres (3) capacitaciones con el objetivo de sensibilizar a los grupos de interés sobre los Mecanismos de Agregación de Demanda: 
- "Aprende cómo ser pequeño proveedor del Estado: Catálogo de café social", realizada el 13 de agosto de 2024.
- "Aprende cómo ser pequeño proveedor del Estado: Catálogo de ferretería", realizada el 24 de junio de 2024.
- "Aprende cómo ser pequeño proveedor del Estado: Catálogo de panela, aromáticas e infusiones", realizada el 7 de mayo de 2024.</t>
  </si>
  <si>
    <t>https://cceficiente.sharepoint.com/:f:/s/ProcesosMIPG/EnozutczrTBGqzfqoPOWvT0BsJ-0n2PUXwX92DxQso45LQ?e=0zP3oZ</t>
  </si>
  <si>
    <t xml:space="preserve">Se han realizado tres (3) infografías difundidas en diferentes plataformas digitales con relación: 
- Una (1) actualización de documentos tipo de concurso de méritos para contratar las interventorías de obras públicas de infraestructura social. 
- Dos (2) aplicación e implementación de los documentos tipo en la contratación publica. </t>
  </si>
  <si>
    <t>https://cceficiente.sharepoint.com/:f:/s/ProcesosMIPG/EjMosDugAehHrXGLXmXetLMBY2yj1goMtomagz1axeKWUg?e=13gk56</t>
  </si>
  <si>
    <t xml:space="preserve">Se presentó el Plan Estratégico de Participación Ciudadana y Rendición de Cuentas para la vigencia 2024, el cual contempla todas las acciones institucionales encaminadas a fortalecer la participación de los grupos de valor e interés en los programas, servicios que lideran las áreas misionales de la Agencia. </t>
  </si>
  <si>
    <t>https://cceficiente.sharepoint.com/:x:/s/ProcesosMIPG/EZBmVr_oW1dKhN6TgnkYJJoBjVJajb1NTxkcaT0HhTELig?e=phrarJ</t>
  </si>
  <si>
    <t>Se presenta avance con la publicación de la cápsula informativa acerca de las gestiones del primer cuatrimestre de la Subdirección de Gestión Contractual de la ANCP-CCE, en la cual se socializan los avances en materia de indexaciones de sentencias, conceptos y la atención a peticiones y capacitaciones en documentos tipo. Además, se menciona la participación en la elaboración del Decreto reglamentario del artículo 100 de la Ley 2294 de 2023.</t>
  </si>
  <si>
    <t>https://cceficiente.sharepoint.com/:v:/s/ProcesosMIPG/EZ3iZ1o0781GnHtq23rCUJIBE0v1g1J2Eg19AagDo3OLQg?e=1504KP</t>
  </si>
  <si>
    <t xml:space="preserve">Se presenta avance en la actualización y elaboración de los siguientes documentos:
- Actualización  del manual para la modalidad de selección de mínima cuantía. 
- Guía para elaborar el Plan Anual de Adquisiciones.  </t>
  </si>
  <si>
    <t>https://cceficiente.sharepoint.com/:f:/s/ProcesosMIPG/Euzm_YaON5NFs-lIqsPMZWgBUVXRyD90YmW1wpoyAfUivA?e=guHini</t>
  </si>
  <si>
    <t>En cumplimiento de la Directiva 004 del 20 de julio del 2024 de la Procuraduría General de la Nación, la Ley 1712 del 2014 y la Resolución 1519 de 2020, se realizó el seguimiento, monitoreo y generación de la matriz de cumplimiento del Índice de transparencia y acceso a la información (ITA) del periodo solicitado 2024 alcanzando un puntaje del 100%. Lo anterior, en pro de fortalecer los criterios de accesibilidad y usabilidad al servicio de los grupos de interés y valor.</t>
  </si>
  <si>
    <t>https://cceficiente.sharepoint.com/:f:/s/ProcesosMIPG/EvgsX0jx6lpKgRjGdS6gEJMB_KcCwWaAs9gwCwzWcJ5TIA?e=F4CqUF</t>
  </si>
  <si>
    <t xml:space="preserve">Se avanza con el desarrollo de dos (2) campañas comunicaciones enfocadas en divulgar la transparencia en el sistema de compra pública. Los temas de las campañas corresponden a: 
- Nueva circular externa 002 de 2024. 
- Del odio al amor con la contratación pública. </t>
  </si>
  <si>
    <t>https://cceficiente.sharepoint.com/:b:/s/ProcesosMIPG/EflKVASS0fVMgnCStoO6_88Bh_hOtGv2DvLRWygxDAz9HQ?e=OvdsZt</t>
  </si>
  <si>
    <t>Se diseñaron seis (6) elementos comunicacionales articulados a tres (3) campañas que se realizaron referentes a : Mi Mercado Popular, SECOP en 1 minuto y datos abiertos, buscando generar un proceso de sensibilización sobre el buen uso de estas herramientas que permiten el acceso de los actores de la economía popular al sistema de compra pública.</t>
  </si>
  <si>
    <t>https://cceficiente.sharepoint.com/:b:/s/ProcesosMIPG/EUgxoCmr7R9HngjpHHmg1b0BJBM1zpeWWsI_ul7O86wVaA?e=qpC43N</t>
  </si>
  <si>
    <t xml:space="preserve">Se avanza con el desarrollo de dos (2) herramientas de visualización con la información del sistema de compra pública: 
-Power BI enfocado en contratos de prestación de servicios profesionales y de apoyo a la gestión. 
- Power BI de Transaccionalidad en plataformas del Sistema de Compras Públicas. </t>
  </si>
  <si>
    <t>https://cceficiente.sharepoint.com/:f:/s/ProcesosMIPG/EgVF5kqMfiVCsJxOz7s3j44BGuRrWup40VeaZZiQQKT0iw?e=wcX9F3</t>
  </si>
  <si>
    <t xml:space="preserve">Se presenta documento de caracterización de usuarios y grupos de valor de la ANCP-CCE que interactúan a través de los diferentes canales de atención y por medio de la oferta institucional; información que ayuda a comprender sus comportamientos y necesidades, variables que son de gran importancia en la elaboración y desarrollo de los planes y estrategias institucionales. </t>
  </si>
  <si>
    <t>https://cceficiente.sharepoint.com/:b:/s/ProcesosMIPG/EUG-NrZFyhNHorzA5JkGz_0BCb6Bi7zlqf7Z9Yo3zRm_vw?e=8iltFm</t>
  </si>
  <si>
    <r>
      <rPr>
        <b/>
        <u/>
        <sz val="10"/>
        <color theme="1" tint="9.9978637043366805E-2"/>
        <rFont val="Verdana"/>
        <family val="2"/>
      </rPr>
      <t xml:space="preserve">Balance de cumplimiento: </t>
    </r>
    <r>
      <rPr>
        <sz val="10"/>
        <color theme="1" tint="9.9978637043366805E-2"/>
        <rFont val="Verdana"/>
        <family val="2"/>
      </rPr>
      <t xml:space="preserve">
De las veintisiete (27) actividades del Programa, para el 2Q (mayo - agosto) se tenían programadas para cumplimiento siete (7), las cuales fueron reportadas con oportunidad dentro de los tiempos establecidos en la SVE y conforme a los parámetros solicitados por lo cual fueron aprobadas. De igual forma, para el 2Q se tenian programados ocho (8) entregables, los cuales fueron presentados y una vez validos, se aprobaron toda vez que se encontraban conforme a lo planeado. Asi las cosas, se logra una efectividad del 100% conforme a lo planificado. 
Aunado a lo anterior, algunas áreas han implementado como buena práctica, el reporte de avance parcial y/o total de las actividades que están programadas en el 3Q (septiembre - diciembre) con el ánimo de evidenciar las gestiones que se están desarrollando desde sus equipos de trabajo. Conforme a lo anterior, al cierre del 2Q se han cumplido en su totalidad diez (10) actividades, y otras seis (6) registran avance.  Así las cosas, el programa presenta un cumplimiento del 39,52%.
</t>
    </r>
    <r>
      <rPr>
        <b/>
        <sz val="10"/>
        <color theme="1" tint="9.9978637043366805E-2"/>
        <rFont val="Verdana"/>
        <family val="2"/>
      </rPr>
      <t xml:space="preserve">
</t>
    </r>
    <r>
      <rPr>
        <b/>
        <u/>
        <sz val="10"/>
        <color theme="1" tint="9.9978637043366805E-2"/>
        <rFont val="Verdana"/>
        <family val="2"/>
      </rPr>
      <t xml:space="preserve">Solicitudes de cambio: </t>
    </r>
    <r>
      <rPr>
        <b/>
        <sz val="10"/>
        <color theme="1" tint="9.9978637043366805E-2"/>
        <rFont val="Verdana"/>
        <family val="2"/>
      </rPr>
      <t xml:space="preserve">
</t>
    </r>
    <r>
      <rPr>
        <sz val="10"/>
        <color theme="1" tint="9.9978637043366805E-2"/>
        <rFont val="Verdana"/>
        <family val="2"/>
      </rPr>
      <t xml:space="preserve">
 Durante el 2Q se tramitaron cinco (5) solicitudes de cambio, todas por prorroga de la fecha final de cumplimiento de las actividades correspondientes a: DG3; SG1; DG7; SG5 (esta última presentó dos (2) solicitudes.  
</t>
    </r>
    <r>
      <rPr>
        <b/>
        <u/>
        <sz val="10"/>
        <color theme="1" tint="9.9978637043366805E-2"/>
        <rFont val="Verdana"/>
        <family val="2"/>
      </rPr>
      <t xml:space="preserve">Conclusiones del seguimiento: </t>
    </r>
    <r>
      <rPr>
        <sz val="10"/>
        <color theme="1" tint="9.9978637043366805E-2"/>
        <rFont val="Verdana"/>
        <family val="2"/>
      </rPr>
      <t xml:space="preserve">
1. Logrando una efectividad del 100% en el cumplimiento de las actividades programadas para el 2Q, aunado a la implementación de la buena práctica de reportes de avance de las actividades programadas para cumplimiento en meses posteriores, se puede evidenciar el compromiso de las distintas áreas en el desarrollo de acciones orientadas en promover una cultura de legalidad en la agencia, al igual que fortalecer la gestión del riesgo y la relación con la ciudadanía. 
2. La implementación de los parámetros para el reporte de cumplimiento de las actividades, ha permitido evidenciar la relación de las acciones realizadas en el marco del programa con el cumplimiento de las metas estratégicas de la Agencia, y las del Gobierno Nacional. Asimismo, ha permitido identificar la articulación que deben tener algunas áreas para el cumplimiento de actividades, y los cuellos de botella que se presentan en el desarrollo de las tareas.</t>
    </r>
  </si>
  <si>
    <t>SEGUIMIENTO AL PROGRAMA DE TRANSPARENCIA Y ÉTICA PÚBLICA 2024
TERCER CUATRIMESTRE (SEPTIEMBRE - DICIEMBRE)</t>
  </si>
  <si>
    <t>Se realizaron dos capacitaciones: Generalidades del MIPG, Rol de la agencia en la administración pública y riesgos de corrupción el día 5 de diciembre de 2024 y Socialización, Gestión Integral de Riesgos el día 10 de diciembre de 2024.</t>
  </si>
  <si>
    <t>https://cceficiente.sharepoint.com/:f:/s/ProcesosMIPG/EqvDAtSJW0ZHrIb6QvfnxUoBPWwbzJU3vUXdkBoHnwV9hg?e=cNtHg8</t>
  </si>
  <si>
    <t>Se presentó la articulación institucional con actores y entidades externas para apoyar la implementación de la estrategia de capacitaciones "Ruta de la Democratización de la Compra Pública" con el objetivo de promover la transparencia en los procesos de compra y contratación pública, se entregan los dos informes, el primero corresponde al periodo de enero a junio y el segundo de julio a diciembre  acerca de la articulación institucional de la Ruta de la Democratización de las Compras Públicas.</t>
  </si>
  <si>
    <t>https://cceficiente.sharepoint.com/:f:/s/ProcesosMIPG/Ej7E9j5KmtZKltX2oE10C0UBOkcW_Jazcgfg-ZK2US2ExQ?e=EWL9er</t>
  </si>
  <si>
    <t>Se desarrolló el informe de los dos (2) semestres de la política de integridad de la ANCP-CCE con el fin de evidenciar el avance de la política dentro de la entidad.</t>
  </si>
  <si>
    <t>https://cceficiente.sharepoint.com/:f:/s/ProcesosMIPG/EvuFVvGgUPpOtKxn3IBoImcBsvsjXuOFryFwr8oYAbRPxA?e=XOGKbe</t>
  </si>
  <si>
    <t xml:space="preserve">Se realizó la semana de atención al ciudadano en el marco del código de integridad con el propósito de promover sinergias al interior y con otras instituciones, que faciliten los procesos de toma de decisiones y el logro de resultados efectivos </t>
  </si>
  <si>
    <t>https://cceficiente.sharepoint.com/:f:/s/ProcesosMIPG/EhDb0AwdYsxLn0cwMGBlnDcB95agakCcFqL6z7m_Q1B3uw?e=3Bx2Lr</t>
  </si>
  <si>
    <t>Se realizaron dos (2) capacitaciones para los supervisores de la Agencia con el fin mejorar la gestión de los recursos.</t>
  </si>
  <si>
    <t>https://cceficiente.sharepoint.com/:f:/s/ProcesosMIPG/Ev9NuCiFHMdAvSDLhA7Mn0gB2B3n3EfEkm6y9hpiy3gJjA?e=KKkQiY</t>
  </si>
  <si>
    <t xml:space="preserve">Se han realizado cuatro (4) infografías difundidas en diferentes plataformas digitales con relación: 
- Dos (2) actualizaciones de documentos tipo de concurso de méritos para contratar las interventorías de obras públicas de infraestructura social y de inventoría y consultoría. 
- Dos (2) aplicación e implementación de los documentos tipo en la contratación publica. </t>
  </si>
  <si>
    <t>Se realizaron seis (6) entregables para cumplir con las dos (2) acciones del listado de priorización las cuales incluyen lo siguiente:
- Ajustes a los requerimientos del Secobot. - Informe de resultados de las acciones de racionalización del trámite Registro de Proveedores en SECOP II. -Correo con consolidados de los requerimientos, el link de las pruebas y la grabación. -La imagen de las campañas para dar a conocer el secobot. -Video del Secobot en redes. - Formulario satisfacción secobot.</t>
  </si>
  <si>
    <t>https://cceficiente.sharepoint.com/:f:/s/ProcesosMIPG/Es0qOjvCM0NKoA9Q2NqqOpMBX5OFSiLLiMIYGJIDPRGViw?e=Vrqn4w</t>
  </si>
  <si>
    <t xml:space="preserve">Se desarrolló la Estrategia de Comunicaciones de Rendción de Cuentas 2024 realizado junto el apoyo de todas las áreas de la entidad. Esta estategia se entregó en Excel y asismismo, se adjunto la presentación ejecutiva de la misma. </t>
  </si>
  <si>
    <t>https://cceficiente.sharepoint.com/:f:/s/ProcesosMIPG/EkcLRh5XrtRHs9a0pS3tXTMBsuigKb50wxw49Ws9d-uESw?e=Sri0eQ</t>
  </si>
  <si>
    <t>Se implementó la Estrategia Relacionamiento Estado Ciudadano conformada por tres (3) estrategias: Estrategia de Rendición de Cuentas y Participación Ciudadana, Estrategia de Racionalización de Trámites y Estrategia de Servicio al Ciudadano, estas contribuyen al objetivo estratégico institucional de optimización del modelo de gestión de la agencia, así mismo contribuye al objetivo de fortalecer la participación de la economía popular en el sistema de compras públicas, en la medida que se generaron acciones para mejorar la atención al ciudadano, la incidencia efectiva de los ciudadanos en la toma de decisiones y la racionalización de los tramites y servicios a cargo de la ANCP-CCE.</t>
  </si>
  <si>
    <t>https://cceficiente.sharepoint.com/:f:/s/ProcesosMIPG/Ei7syU9j-fJBvBsyDzHL0NEBwvo_uAP_LQbpugPk-fomcA?e=JeV7ka</t>
  </si>
  <si>
    <t xml:space="preserve">Se desarrollaron cuatro (4) capacitaciones relacionadas con el objetivo de disminuir la falta de competencia, las evidencias contienen los vídeos y el listado de asistencia. Las capacitaciones fueron las siguientes: - Conoce acerca de la misionalidad de la ANCP-CCE sesión mañana día 1 - Conoce acerca de la misionalidad de la ANCP-CCE sesión tarde día 1 - Conoce acerca de la misionalidad de la ANCP-CCE sesión mañana día 2 - Conoce acerca de la misionalidad de la ANCP-CCE sesión tarde día 2. </t>
  </si>
  <si>
    <t>https://cceficiente.sharepoint.com/:f:/s/ProcesosMIPG/EkcLRh5XrtRHs9a0pS3tXTMBsuigKb50wxw49Ws9d-uESw?e=HkfW7F</t>
  </si>
  <si>
    <t>Se presentan tres (3) cápsulas informativas. La primera, acerca de las gestiones del primer cuatrimestre de la Subdirección de Gestión Contractual de la ANCP-CCE, en la cual se socializan los avances en materia de indexaciones de sentencias, conceptos y la atención a peticiones y capacitaciones en documentos tipo. Además, se menciona la participación en la elaboración del Decreto reglamentario del artículo 100 de la Ley 2294 de 2023. La segunda, sobre  la estructuración de la actualización de los documentos tipo del sector transporte acompañada de la participación ciudadana que se dio bajo la convocatoria realizada en la página de la entidad y en el SUCOP, y la tercera, sobre los avances de la actualización normativa con la publicación de la guía de participación de MiPymes, el manual de acuerdos comerciales, la guía de participación de mujeres, la guía de para ofertas artificialmente bajas y la guía de contratación sostenible y socialmente responsable.</t>
  </si>
  <si>
    <t>https://cceficiente.sharepoint.com/:f:/s/ProcesosMIPG/EgRqdf3lvnxImwsZPaSe9bQBfHgWyZovtCtw_bStIAaNdw?e=HWVMhM</t>
  </si>
  <si>
    <t>Se presentaron tres (3) informes de los siguientes temas:
- Actualización  del manual para la modalidad de selección de mínima cuantía. 
- Guía para elaborar el Plan Anual de Adquisiciones.  -informe de participación Ciudadana.</t>
  </si>
  <si>
    <t>Se avanzó con el desarrollo de tres (3) campañas comunicaciones enfocadas en divulgar la transparencia en el sistema de compra pública. Los temas de las campañas corresponden a: 
- Nueva circular externa 002 de 2024. 
- Del odio al amor con la contratación pública. -Rendición de Cuentas 2024</t>
  </si>
  <si>
    <t>Se desarrollaron seis (6) herramientas de visualización con la información del sistema de compra pública: 
-Power BI enfocado en contratos de prestación de servicios profesionales y de apoyo a la gestión. 
- Power BI de Transaccionalidad en plataformas del Sistema de Compras Públicas. -Visor ICBF -Power BI Convenios Solidarios -Extracción de datos de contratación de alimentos de la Agenica Logíatica de las Fuerzas Militares (ALFM) -Caracterización tamaño empresarial RUES proveedores SECOP I y II</t>
  </si>
  <si>
    <t>Se realizaron cuatro (4) informes de percepción de los ciudadanos y grupos de valor con respecto a los canales de la ANCP-CCE, la periodicidad de estos informes es trimestral.</t>
  </si>
  <si>
    <t>https://cceficiente.sharepoint.com/:f:/s/ProcesosMIPG/Euvz5NP7NvFGi8AI2KvHI_gBZxRBG1_zv0jQxf0MoweVpg?e=w1qbAg</t>
  </si>
  <si>
    <t>Se consolidó y publicó en la página web de la entidad, la matriz de activos de información y el índice de información clasificada y reservada, junto con el correo de confirmación de publicación del documento.</t>
  </si>
  <si>
    <t>https://cceficiente.sharepoint.com/:f:/s/ProcesosMIPG/Ejcz-hV7SbJDjk8BtNpV6d4BwCtn7Pb8M-tl9Z6AbUzbxA?e=riupfZ</t>
  </si>
  <si>
    <t>Se presentaron los doce (12) soportes de las publicaciones en el portal web incluyendo la captura de pantalla, el sello de excelencia y la ficha técnica de cada tabla las cuales son: -Compromisos presupuestales -Contactos y membresías -Ejecución contratos -Facturas -Garantías -Metadata -Modificaciones a adjudicaciones -Modificaciones -Oferta por procesos -Proponentes -Proveedores registrados -Rubros presupuestales -Ubicaciones adicionales</t>
  </si>
  <si>
    <t>https://cceficiente.sharepoint.com/:f:/s/ProcesosMIPG/EtGYKja9rZlNq553BseTFvcBPPq6Vt4ugo5ypCSRGpUT0A?e=k9Utls</t>
  </si>
  <si>
    <r>
      <rPr>
        <b/>
        <u/>
        <sz val="10"/>
        <color rgb="FF1A1A1A"/>
        <rFont val="Verdana"/>
      </rPr>
      <t xml:space="preserve">Balance de cumplimiento: 
</t>
    </r>
    <r>
      <rPr>
        <sz val="10"/>
        <color rgb="FF1A1A1A"/>
        <rFont val="Verdana"/>
      </rPr>
      <t xml:space="preserve">
De las veintisiete (27) actividades del Programa, para el 3Q (septiembre - diciembre) se tenían programadas para cumplimiento siete (17), las cuales fueron reportadas con eficiencia dentro de los tiempos establecidos en la SVE y conforme a los parámetros solicitados por lo cual fueron aprobadas. De igual forma, para el 2Q se tenian programados ocho (17) entregables, los cuales fueron presentados y una vez validos, se aprobaron toda vez que se encontraban conforme a lo planeado. Asi las cosas, se logra una efectividad del 100% conforme a lo planificado. 
Aunado a lo anterior, algunas áreas implementaron como buena práctica, el reporte de avance parcial y/o total de las actividades que estaban programadas para diciembre con el ánimo de evidenciar las gestiones que se están desarrollando desde sus equipos de trabajo. Conforme a lo anterior, al cierre del 3Q se han cumplido en su totalidad las veintisiete (27) actividades planeadas, sin ningún inconveniente.  Así las cosas, el programa presenta un cumplimiento del 100% del Programa de Transparencia y Ética Pública.
</t>
    </r>
    <r>
      <rPr>
        <b/>
        <sz val="10"/>
        <color rgb="FF1A1A1A"/>
        <rFont val="Verdana"/>
      </rPr>
      <t xml:space="preserve">
</t>
    </r>
    <r>
      <rPr>
        <b/>
        <u/>
        <sz val="10"/>
        <color rgb="FF1A1A1A"/>
        <rFont val="Verdana"/>
      </rPr>
      <t xml:space="preserve">Solicitudes de cambio: 
</t>
    </r>
    <r>
      <rPr>
        <sz val="10"/>
        <color rgb="FF1A1A1A"/>
        <rFont val="Verdana"/>
      </rPr>
      <t xml:space="preserve">
 Durante el todo el año se tramitaron cinco (5) solicitudes de cambio, todas por prorroga de la fecha final de cumplimiento de las actividades correspondientes a: DG3; SG1; DG7; SG5, esta última presentó dos (2) solicitudes.  
</t>
    </r>
    <r>
      <rPr>
        <b/>
        <u/>
        <sz val="10"/>
        <color rgb="FF1A1A1A"/>
        <rFont val="Verdana"/>
      </rPr>
      <t xml:space="preserve">Conclusiones del seguimiento: 
</t>
    </r>
    <r>
      <rPr>
        <sz val="10"/>
        <color rgb="FF1A1A1A"/>
        <rFont val="Verdana"/>
      </rPr>
      <t xml:space="preserve">
1. Logrando una efectividad del 100% en el cumplimiento de las actividades programadas, aunado a la implementación de la buena práctica de reportes de avance de las actividades programadas para cumplimiento en meses posteriores, se puede evidenciar el compromiso de las distintas áreas en el desarrollo de acciones orientadas en promover una cultura de legalidad en la agencia, al igual que fortalecer la gestión del riesgo y la relación con la ciudadanía. 
2. La implementación de los parámetros para el reporte de cumplimiento de las actividades, ha permitido evidenciar la relación de las acciones realizadas en el marco del programa con el cumplimiento de las metas estratégicas de la Agencia, y las del Gobierno Nacional. Asimismo, ha permitido identificar la articulación que deben tener algunas áreas para el cumplimiento de actividades, y los cuellos de botella que se presentan en el desarrollo de las tareas.</t>
    </r>
  </si>
  <si>
    <r>
      <t xml:space="preserve">
</t>
    </r>
    <r>
      <rPr>
        <sz val="10"/>
        <rFont val="Verdana"/>
        <family val="2"/>
      </rPr>
      <t>CÓDIGO: CCE-DES-PG-01
VERSIÓN: 02 DEL 15 DE DICIEMBRE  2023</t>
    </r>
  </si>
  <si>
    <t>CONTROL DE SOLICITUD DE MODIFICACIONES - AJUSTES Y CAMBIO DEL PROGRAMA DE TRANSPARENCIA Y ÉTICA DEL SECTOR PÚBLICO 2024</t>
  </si>
  <si>
    <t>TIPO DE SOLICITUD</t>
  </si>
  <si>
    <t>ÁREA RESPONSABLE</t>
  </si>
  <si>
    <t>FECHA DE SOLICITUD
DD/MM/AAAA</t>
  </si>
  <si>
    <t>FECHA DE INICIO</t>
  </si>
  <si>
    <t xml:space="preserve">FECHA DE FIN </t>
  </si>
  <si>
    <t xml:space="preserve">DESCRIPCIÓN DEL AJUSTE </t>
  </si>
  <si>
    <t>CARTA DE JUSTIFICACIÓN</t>
  </si>
  <si>
    <t>OBSERVACIONES SEGUNDA LINEA DE DEFENSA</t>
  </si>
  <si>
    <t>VERSIÓN VIGENTE PROGRAMA DE TRANSPARENCIA</t>
  </si>
  <si>
    <t>FECHA DE VERSIÓN PROGRAMA DE TRANSPARENCIA</t>
  </si>
  <si>
    <t>ITEM</t>
  </si>
  <si>
    <t>MES/AÑO</t>
  </si>
  <si>
    <t>CONSEC</t>
  </si>
  <si>
    <t>Prorroga</t>
  </si>
  <si>
    <t>Planeación - Dirección General</t>
  </si>
  <si>
    <t>COMP 1</t>
  </si>
  <si>
    <t xml:space="preserve">Por solicitud de los miembros que conforman el Comité Institucional de Coordinación de Control Interno, se requiere 
reprogramar la fecha de entrega relacionada con la actividad en mención, debido a que se debe realizar la revisión 
detallada de la Politica y el Manual Metodológico del Sistema de Administración de Riesgos, adicionalmente programar 
una mesa de trabajo para aclarar dudas y definir criterios 
Nota: Esta actividad debe ser aprobada por el Comité Institucional de Coordinación de Control Interno. </t>
  </si>
  <si>
    <t>DG 1</t>
  </si>
  <si>
    <t>EVIDENCIA</t>
  </si>
  <si>
    <t xml:space="preserve">Se autoriza la prorroga hasta el 30/06/2024 
</t>
  </si>
  <si>
    <t>v2</t>
  </si>
  <si>
    <t>Alaración</t>
  </si>
  <si>
    <t>COMP 5</t>
  </si>
  <si>
    <t>Debido a que el Comité Institucional de Gestión y Desempeño cuenta con nuevos miembros y se debe realizar la revisión detallada del Plan Estratégico de Participación Ciudadana y Rendición de Cuentas, se solicitó aplazamiento de la sesión del CIGD, por lo tanto, se requiere reprogramar la fecha de entrega relacionada con la actividad en mención, ya que no es posible la aprobación en la fecha programada inicialmente. Nota: Esta actividad debe ser aprobada por el Comité Institucional de Gestión y Desempeño.</t>
  </si>
  <si>
    <t>V2</t>
  </si>
  <si>
    <t>PAAC 2021 V.1.</t>
  </si>
  <si>
    <t>Comunicaciones Dirección General</t>
  </si>
  <si>
    <t>Teniendo en cuenta que para la elaboración de la Estrategia de Comunicaciones para 
la Rendición de Cuentas se debe surtir previamente la actividad ID SG05: Desarrollar el plan estratégico de participación ciudadana y rendición de 
cuentas vigencia 2024 a cargo del Grupo Interno de Relacionamiento Estado Ciudadano y cuya actividad está para cumplimiento a 31 de agosto posterior a su aprobación en el CIGD, se solicita la modificación de la fecha fin de la actividad DG 07 “ Realizar la estrategia de comunicaciones para la rendición de cuentas” a cargo del Grupo Interno de Comunicaciones Estratégicas a 30 de septiembre con el fin de contar con el tiempo suficiente para la aprobación del plan y posterior elaboración de la estrategia</t>
  </si>
  <si>
    <t>Evidencia</t>
  </si>
  <si>
    <t xml:space="preserve">Se autoriza la prorroga hasta el 30/09/2024 
</t>
  </si>
  <si>
    <t>v3</t>
  </si>
  <si>
    <t>Subdirección de Gestión Contractual</t>
  </si>
  <si>
    <t>COMP 2</t>
  </si>
  <si>
    <t>De manera atenta se solicita modificar la fecha fin programada de la actividad SG1 del Programa de Transparencia y Ética Pública, toca vez que esta Sujeta a la expedición de Ios nuevos lineamientos PQRSD que establecen los canales de tención oficiales para que las personas puedan radicar sus denuncias, dado que este documento no se ha aprobado y tentativamente se espera que dichos lineamientos queden aprobados en el mes de julio, se considera pertinente solicitar su ampliación hasta el mes de agosto, tiempo prudente para poder contar con con la probación del documento y la elaboración y difusión del vídeo.</t>
  </si>
  <si>
    <t xml:space="preserve">Se autoriza la prorroga hasta el 31/08/2024 
</t>
  </si>
  <si>
    <t>Subdirección de IDT</t>
  </si>
  <si>
    <t>Modificación</t>
  </si>
  <si>
    <t>COMP 3</t>
  </si>
  <si>
    <t xml:space="preserve">Debido a que el Comité Institucional de Gestión y Desempeño estaba programado inicialmente para el viernes 31 de mayo de 2024 a las 3pm, el presidente del comite decidio aplazarlo debido a que esta instancia cuenta con nuevos miembros y se debe contar con más tiempo para realizar la revisión detallada del Plan Estratégico de Participación Ciudadana y Rendición de Cuentas, por lo que se requiere reprogramar nuevamente  la fecha de entrega relacionada con la actividad en mención, ya que no es posible la aprobación en la fecha programada inicialmente, tentativamente esta estrategia puede ser aprobado en el CIGD del 15 de julio, el cual ha sido convocado por la secretaria técnica del comite el día jueves 27 de junio y dado que el documento puede ser objeto de comentarios se considera prudente reprogramar como fecha maxima a 31 de agosto del corriente. 
</t>
  </si>
  <si>
    <t>Subdirección de EMAE</t>
  </si>
  <si>
    <t>COMP 4</t>
  </si>
  <si>
    <t>N/A</t>
  </si>
  <si>
    <t xml:space="preserve">Se actualiza el Programa de Transparencia y Etica Pública con la actualización de la Matriz de Riesgos de Corrupción de la Agencia Nacional de Contratación Pública - Colombia Compra Eficiente, en cumplimiento a la actividad DG1 "Ajustar el Mapa de Riesgos de Corrupción para la vigencia 2024" del programa en mención. </t>
  </si>
  <si>
    <t>v4</t>
  </si>
  <si>
    <t>Se actualiza el Programa de Transparencia y Etica Pública con la actualización de la Matriz de Riesgos de Corrupción de la Agencia Nacional de Contratación Pública - Colombia Compra Eficiente, con la inlcusión del riesgo "Posibilidad de recibir o solicitar cualquier dádiva o beneficio a nombre propio o de terceros con el fin modificar los resultados de la evaluación técnica, económica y jurídica de la propuestas presentadas en el marco de los procesos de selección de proveedores"</t>
  </si>
  <si>
    <t>v5</t>
  </si>
  <si>
    <t>COMP 6</t>
  </si>
  <si>
    <t>FECHA</t>
  </si>
  <si>
    <t>VERSION</t>
  </si>
  <si>
    <t>AJUSTADO POR</t>
  </si>
  <si>
    <t>REVISADO POR</t>
  </si>
  <si>
    <t xml:space="preserve">OBSERVACIONES </t>
  </si>
  <si>
    <t xml:space="preserve">Liz Vásquez
Analista de Planeación
Alejandro Garzón 
Contratista de Planeación   </t>
  </si>
  <si>
    <t xml:space="preserve">Claudia Taboada
Asesora Experta con Funciones de Planeación </t>
  </si>
  <si>
    <t xml:space="preserve">Creación del Formatos </t>
  </si>
  <si>
    <t>Alejandro Garzón
Analista T2-06 
de Planeación  Valentina Durango
Analista T2-06 
de Planeación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</si>
</sst>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3">
    <font>
      <sz val="11"/>
      <color theme="1"/>
      <name val="Calibri"/>
      <family val="2"/>
      <scheme val="minor"/>
    </font>
    <font>
      <sz val="8"/>
      <name val="Calibri"/>
      <family val="2"/>
      <scheme val="minor"/>
    </font>
    <font>
      <sz val="10"/>
      <name val="Arial"/>
      <family val="2"/>
    </font>
    <font>
      <sz val="11"/>
      <color theme="1"/>
      <name val="Century Gothic"/>
      <family val="2"/>
    </font>
    <font>
      <sz val="11"/>
      <color rgb="FF002060"/>
      <name val="Century Gothic"/>
      <family val="2"/>
    </font>
    <font>
      <b/>
      <sz val="11"/>
      <color theme="0"/>
      <name val="Century Gothic"/>
      <family val="2"/>
    </font>
    <font>
      <b/>
      <sz val="11"/>
      <color theme="1"/>
      <name val="Calibri"/>
      <family val="2"/>
      <scheme val="minor"/>
    </font>
    <font>
      <sz val="10"/>
      <color theme="1"/>
      <name val="Century Gothic"/>
      <family val="2"/>
    </font>
    <font>
      <sz val="9"/>
      <color theme="1"/>
      <name val="Century Gothic"/>
      <family val="2"/>
    </font>
    <font>
      <sz val="9"/>
      <color rgb="FFFF0000"/>
      <name val="Century Gothic"/>
      <family val="2"/>
    </font>
    <font>
      <b/>
      <sz val="9"/>
      <color theme="1"/>
      <name val="Century Gothic"/>
      <family val="2"/>
    </font>
    <font>
      <b/>
      <sz val="12"/>
      <color theme="1"/>
      <name val="Century Gothic"/>
      <family val="2"/>
    </font>
    <font>
      <b/>
      <sz val="14"/>
      <color theme="1"/>
      <name val="Century Gothic"/>
      <family val="2"/>
    </font>
    <font>
      <b/>
      <sz val="9"/>
      <color indexed="81"/>
      <name val="Tahoma"/>
      <family val="2"/>
    </font>
    <font>
      <sz val="9"/>
      <color indexed="81"/>
      <name val="Tahoma"/>
      <family val="2"/>
    </font>
    <font>
      <b/>
      <sz val="8"/>
      <color theme="1"/>
      <name val="Century Gothic"/>
      <family val="2"/>
    </font>
    <font>
      <sz val="8"/>
      <color theme="1"/>
      <name val="Calibri"/>
      <family val="2"/>
      <scheme val="minor"/>
    </font>
    <font>
      <b/>
      <sz val="8"/>
      <color theme="1"/>
      <name val="Calibri"/>
      <family val="2"/>
      <scheme val="minor"/>
    </font>
    <font>
      <sz val="8"/>
      <color theme="1"/>
      <name val="Century Gothic"/>
      <family val="2"/>
    </font>
    <font>
      <sz val="12"/>
      <color theme="1"/>
      <name val="Calibri"/>
      <family val="2"/>
      <scheme val="minor"/>
    </font>
    <font>
      <sz val="8"/>
      <color rgb="FF000000"/>
      <name val="Century Gothic"/>
      <family val="2"/>
    </font>
    <font>
      <sz val="11"/>
      <color theme="1"/>
      <name val="Calibri"/>
      <family val="2"/>
      <scheme val="minor"/>
    </font>
    <font>
      <u/>
      <sz val="11"/>
      <color theme="10"/>
      <name val="Calibri"/>
      <family val="2"/>
      <scheme val="minor"/>
    </font>
    <font>
      <b/>
      <sz val="10"/>
      <name val="Verdana"/>
      <family val="2"/>
    </font>
    <font>
      <sz val="10"/>
      <name val="Verdana"/>
      <family val="2"/>
    </font>
    <font>
      <sz val="10"/>
      <color theme="1"/>
      <name val="Verdana"/>
      <family val="2"/>
    </font>
    <font>
      <sz val="10"/>
      <color theme="0"/>
      <name val="Verdana"/>
      <family val="2"/>
    </font>
    <font>
      <b/>
      <sz val="12"/>
      <color theme="1"/>
      <name val="Verdana"/>
      <family val="2"/>
    </font>
    <font>
      <b/>
      <sz val="10"/>
      <color theme="1"/>
      <name val="Verdana"/>
      <family val="2"/>
    </font>
    <font>
      <u/>
      <sz val="10"/>
      <color theme="10"/>
      <name val="Verdana"/>
      <family val="2"/>
    </font>
    <font>
      <sz val="10"/>
      <color indexed="8"/>
      <name val="Verdana"/>
      <family val="2"/>
    </font>
    <font>
      <sz val="11"/>
      <color theme="1" tint="9.9978637043366805E-2"/>
      <name val="Arial Nova"/>
      <family val="2"/>
    </font>
    <font>
      <b/>
      <sz val="11"/>
      <color theme="1" tint="9.9978637043366805E-2"/>
      <name val="Arial Nova"/>
      <family val="2"/>
    </font>
    <font>
      <b/>
      <sz val="11"/>
      <color theme="0"/>
      <name val="Arial Nova"/>
      <family val="2"/>
    </font>
    <font>
      <sz val="14"/>
      <color rgb="FF002060"/>
      <name val="Arial Nova"/>
      <family val="2"/>
    </font>
    <font>
      <sz val="12"/>
      <color theme="2" tint="-0.749992370372631"/>
      <name val="Futura medium"/>
    </font>
    <font>
      <sz val="10"/>
      <color theme="1"/>
      <name val="Arial Nova"/>
      <family val="2"/>
    </font>
    <font>
      <b/>
      <sz val="22"/>
      <color theme="1" tint="9.9978637043366805E-2"/>
      <name val="Arial Nova"/>
      <family val="2"/>
    </font>
    <font>
      <sz val="10"/>
      <color theme="1" tint="9.9978637043366805E-2"/>
      <name val="Arial Nova"/>
      <family val="2"/>
    </font>
    <font>
      <sz val="14"/>
      <color rgb="FF0070C0"/>
      <name val="Arial Nova"/>
      <family val="2"/>
    </font>
    <font>
      <sz val="10"/>
      <color theme="1" tint="0.249977111117893"/>
      <name val="Arial Nova"/>
      <family val="2"/>
    </font>
    <font>
      <sz val="10"/>
      <color theme="1" tint="9.9978637043366805E-2"/>
      <name val="Verdana"/>
      <family val="2"/>
    </font>
    <font>
      <b/>
      <sz val="10"/>
      <color theme="1" tint="9.9978637043366805E-2"/>
      <name val="Verdana"/>
      <family val="2"/>
    </font>
    <font>
      <b/>
      <sz val="10"/>
      <color theme="0"/>
      <name val="Verdana"/>
      <family val="2"/>
    </font>
    <font>
      <sz val="10"/>
      <color theme="2" tint="-0.749992370372631"/>
      <name val="Verdana"/>
      <family val="2"/>
    </font>
    <font>
      <b/>
      <sz val="12"/>
      <color theme="1" tint="9.9978637043366805E-2"/>
      <name val="Verdana"/>
      <family val="2"/>
    </font>
    <font>
      <b/>
      <sz val="16"/>
      <color theme="1" tint="9.9978637043366805E-2"/>
      <name val="Verdana"/>
      <family val="2"/>
    </font>
    <font>
      <sz val="12"/>
      <color theme="1" tint="9.9978637043366805E-2"/>
      <name val="Verdana"/>
      <family val="2"/>
    </font>
    <font>
      <b/>
      <u/>
      <sz val="10"/>
      <color theme="1" tint="9.9978637043366805E-2"/>
      <name val="Verdana"/>
      <family val="2"/>
    </font>
    <font>
      <sz val="10"/>
      <color theme="1" tint="0.249977111117893"/>
      <name val="Verdana"/>
      <family val="2"/>
    </font>
    <font>
      <b/>
      <u/>
      <sz val="10"/>
      <color rgb="FF1A1A1A"/>
      <name val="Verdana"/>
    </font>
    <font>
      <sz val="10"/>
      <color rgb="FF1A1A1A"/>
      <name val="Verdana"/>
    </font>
    <font>
      <b/>
      <sz val="10"/>
      <color rgb="FF1A1A1A"/>
      <name val="Verdana"/>
    </font>
  </fonts>
  <fills count="16">
    <fill>
      <patternFill patternType="none"/>
    </fill>
    <fill>
      <patternFill patternType="gray125"/>
    </fill>
    <fill>
      <patternFill patternType="solid">
        <fgColor theme="0" tint="-0.249977111117893"/>
        <bgColor indexed="64"/>
      </patternFill>
    </fill>
    <fill>
      <patternFill patternType="solid">
        <fgColor rgb="FF46589C"/>
        <bgColor indexed="64"/>
      </patternFill>
    </fill>
    <fill>
      <patternFill patternType="solid">
        <fgColor theme="6" tint="0.59999389629810485"/>
        <bgColor indexed="64"/>
      </patternFill>
    </fill>
    <fill>
      <patternFill patternType="solid">
        <fgColor theme="0"/>
        <bgColor indexed="64"/>
      </patternFill>
    </fill>
    <fill>
      <patternFill patternType="solid">
        <fgColor indexed="9"/>
        <bgColor indexed="64"/>
      </patternFill>
    </fill>
    <fill>
      <patternFill patternType="solid">
        <fgColor theme="0" tint="-0.14999847407452621"/>
        <bgColor indexed="64"/>
      </patternFill>
    </fill>
    <fill>
      <patternFill patternType="solid">
        <fgColor theme="0" tint="-0.249977111117893"/>
        <bgColor rgb="FF46589C"/>
      </patternFill>
    </fill>
    <fill>
      <patternFill patternType="solid">
        <fgColor theme="0" tint="-0.34998626667073579"/>
        <bgColor indexed="64"/>
      </patternFill>
    </fill>
    <fill>
      <patternFill patternType="solid">
        <fgColor rgb="FFD9D9D9"/>
        <bgColor indexed="64"/>
      </patternFill>
    </fill>
    <fill>
      <patternFill patternType="solid">
        <fgColor rgb="FF0070C0"/>
        <bgColor indexed="64"/>
      </patternFill>
    </fill>
    <fill>
      <patternFill patternType="solid">
        <fgColor rgb="FFFF0000"/>
        <bgColor indexed="64"/>
      </patternFill>
    </fill>
    <fill>
      <patternFill patternType="solid">
        <fgColor rgb="FF002060"/>
        <bgColor indexed="64"/>
      </patternFill>
    </fill>
    <fill>
      <patternFill patternType="solid">
        <fgColor rgb="FFC00000"/>
        <bgColor indexed="64"/>
      </patternFill>
    </fill>
    <fill>
      <patternFill patternType="solid">
        <fgColor rgb="FFFFC000"/>
        <bgColor indexed="64"/>
      </patternFill>
    </fill>
  </fills>
  <borders count="100">
    <border>
      <left/>
      <right/>
      <top/>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medium">
        <color indexed="64"/>
      </left>
      <right/>
      <top style="medium">
        <color indexed="64"/>
      </top>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style="thin">
        <color rgb="FF000000"/>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style="thin">
        <color rgb="FF000000"/>
      </left>
      <right style="medium">
        <color indexed="64"/>
      </right>
      <top style="thin">
        <color rgb="FF000000"/>
      </top>
      <bottom/>
      <diagonal/>
    </border>
    <border>
      <left style="thin">
        <color rgb="FF000000"/>
      </left>
      <right style="medium">
        <color indexed="64"/>
      </right>
      <top/>
      <bottom style="thin">
        <color rgb="FF000000"/>
      </bottom>
      <diagonal/>
    </border>
    <border>
      <left style="medium">
        <color indexed="64"/>
      </left>
      <right style="thin">
        <color rgb="FF000000"/>
      </right>
      <top style="thin">
        <color rgb="FF000000"/>
      </top>
      <bottom style="medium">
        <color indexed="64"/>
      </bottom>
      <diagonal/>
    </border>
    <border>
      <left style="thin">
        <color rgb="FF000000"/>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style="thin">
        <color rgb="FF000000"/>
      </right>
      <top/>
      <bottom style="thin">
        <color rgb="FF000000"/>
      </bottom>
      <diagonal/>
    </border>
    <border>
      <left style="medium">
        <color indexed="64"/>
      </left>
      <right style="thin">
        <color rgb="FF000000"/>
      </right>
      <top style="medium">
        <color indexed="64"/>
      </top>
      <bottom style="medium">
        <color indexed="64"/>
      </bottom>
      <diagonal/>
    </border>
    <border>
      <left style="thin">
        <color rgb="FF000000"/>
      </left>
      <right style="thin">
        <color rgb="FF000000"/>
      </right>
      <top style="medium">
        <color indexed="64"/>
      </top>
      <bottom style="medium">
        <color indexed="64"/>
      </bottom>
      <diagonal/>
    </border>
    <border>
      <left style="thin">
        <color rgb="FF000000"/>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hair">
        <color indexed="64"/>
      </left>
      <right style="medium">
        <color indexed="64"/>
      </right>
      <top/>
      <bottom style="hair">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thin">
        <color rgb="FF000000"/>
      </right>
      <top style="medium">
        <color indexed="64"/>
      </top>
      <bottom style="thin">
        <color rgb="FF000000"/>
      </bottom>
      <diagonal/>
    </border>
    <border>
      <left style="thin">
        <color rgb="FF000000"/>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1"/>
      </left>
      <right style="thin">
        <color theme="1"/>
      </right>
      <top style="thin">
        <color theme="1"/>
      </top>
      <bottom style="thin">
        <color theme="1"/>
      </bottom>
      <diagonal/>
    </border>
    <border>
      <left style="thin">
        <color indexed="64"/>
      </left>
      <right style="thin">
        <color indexed="64"/>
      </right>
      <top/>
      <bottom/>
      <diagonal/>
    </border>
    <border>
      <left style="thin">
        <color indexed="64"/>
      </left>
      <right style="thin">
        <color indexed="64"/>
      </right>
      <top style="thin">
        <color indexed="64"/>
      </top>
      <bottom style="thin">
        <color theme="1"/>
      </bottom>
      <diagonal/>
    </border>
    <border>
      <left style="thin">
        <color indexed="64"/>
      </left>
      <right style="thin">
        <color indexed="64"/>
      </right>
      <top style="thin">
        <color theme="1"/>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theme="1"/>
      </bottom>
      <diagonal/>
    </border>
    <border>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theme="1"/>
      </top>
      <bottom style="thin">
        <color theme="1"/>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theme="1"/>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thin">
        <color indexed="64"/>
      </top>
      <bottom/>
      <diagonal/>
    </border>
  </borders>
  <cellStyleXfs count="7">
    <xf numFmtId="0" fontId="0" fillId="0" borderId="0"/>
    <xf numFmtId="0" fontId="2" fillId="0" borderId="0"/>
    <xf numFmtId="0" fontId="19" fillId="0" borderId="0"/>
    <xf numFmtId="0" fontId="21" fillId="0" borderId="0"/>
    <xf numFmtId="0" fontId="22" fillId="0" borderId="0" applyNumberFormat="0" applyFill="0" applyBorder="0" applyAlignment="0" applyProtection="0"/>
    <xf numFmtId="0" fontId="22" fillId="0" borderId="0" applyNumberFormat="0" applyFill="0" applyBorder="0" applyAlignment="0" applyProtection="0"/>
    <xf numFmtId="9" fontId="21" fillId="0" borderId="0" applyFont="0" applyFill="0" applyBorder="0" applyAlignment="0" applyProtection="0"/>
  </cellStyleXfs>
  <cellXfs count="502">
    <xf numFmtId="0" fontId="0" fillId="0" borderId="0" xfId="0"/>
    <xf numFmtId="0" fontId="0" fillId="0" borderId="12" xfId="0" applyBorder="1"/>
    <xf numFmtId="0" fontId="7" fillId="0" borderId="12" xfId="0" applyFont="1" applyBorder="1" applyAlignment="1">
      <alignment vertical="center" wrapText="1"/>
    </xf>
    <xf numFmtId="0" fontId="8" fillId="0" borderId="12" xfId="0" applyFont="1" applyBorder="1" applyAlignment="1">
      <alignment vertical="center" wrapText="1"/>
    </xf>
    <xf numFmtId="0" fontId="12" fillId="0" borderId="12" xfId="0" applyFont="1" applyBorder="1" applyAlignment="1">
      <alignment horizontal="center" vertical="center"/>
    </xf>
    <xf numFmtId="0" fontId="11" fillId="4" borderId="12" xfId="0" applyFont="1" applyFill="1" applyBorder="1" applyAlignment="1">
      <alignment horizontal="center"/>
    </xf>
    <xf numFmtId="0" fontId="10" fillId="4" borderId="12" xfId="0" applyFont="1" applyFill="1" applyBorder="1" applyAlignment="1">
      <alignment horizontal="center" vertical="center" wrapText="1"/>
    </xf>
    <xf numFmtId="0" fontId="6" fillId="4" borderId="13" xfId="0" applyFont="1" applyFill="1" applyBorder="1" applyAlignment="1">
      <alignment horizontal="center" vertical="center"/>
    </xf>
    <xf numFmtId="0" fontId="3" fillId="0" borderId="7" xfId="0" applyFont="1" applyBorder="1" applyAlignment="1">
      <alignment horizontal="left" wrapText="1"/>
    </xf>
    <xf numFmtId="0" fontId="0" fillId="0" borderId="14" xfId="0" applyBorder="1"/>
    <xf numFmtId="0" fontId="15" fillId="0" borderId="12" xfId="0" applyFont="1" applyBorder="1" applyAlignment="1">
      <alignment vertical="top"/>
    </xf>
    <xf numFmtId="0" fontId="16" fillId="0" borderId="0" xfId="0" applyFont="1" applyAlignment="1">
      <alignment vertical="top"/>
    </xf>
    <xf numFmtId="0" fontId="17" fillId="0" borderId="0" xfId="0" applyFont="1" applyAlignment="1">
      <alignment horizontal="center" vertical="top"/>
    </xf>
    <xf numFmtId="0" fontId="18" fillId="0" borderId="12" xfId="0" applyFont="1" applyBorder="1" applyAlignment="1">
      <alignment vertical="top" wrapText="1"/>
    </xf>
    <xf numFmtId="0" fontId="18" fillId="0" borderId="12" xfId="0" applyFont="1" applyBorder="1" applyAlignment="1">
      <alignment horizontal="left" vertical="top"/>
    </xf>
    <xf numFmtId="0" fontId="18" fillId="5" borderId="12" xfId="2" applyFont="1" applyFill="1" applyBorder="1" applyAlignment="1">
      <alignment horizontal="left" vertical="top" wrapText="1"/>
    </xf>
    <xf numFmtId="0" fontId="20" fillId="0" borderId="12" xfId="0" applyFont="1" applyBorder="1" applyAlignment="1">
      <alignment horizontal="justify" vertical="top" readingOrder="1"/>
    </xf>
    <xf numFmtId="0" fontId="25" fillId="0" borderId="6" xfId="0" applyFont="1" applyBorder="1" applyAlignment="1">
      <alignment horizontal="center" vertical="center"/>
    </xf>
    <xf numFmtId="0" fontId="25" fillId="0" borderId="6" xfId="0" applyFont="1" applyBorder="1" applyAlignment="1">
      <alignment horizontal="center" vertical="center" wrapText="1"/>
    </xf>
    <xf numFmtId="0" fontId="25" fillId="0" borderId="5" xfId="0" applyFont="1" applyBorder="1"/>
    <xf numFmtId="0" fontId="25" fillId="0" borderId="5" xfId="0" applyFont="1" applyBorder="1" applyAlignment="1">
      <alignment horizontal="center" vertical="center"/>
    </xf>
    <xf numFmtId="0" fontId="25" fillId="0" borderId="9" xfId="0" applyFont="1" applyBorder="1"/>
    <xf numFmtId="0" fontId="25" fillId="0" borderId="9" xfId="0" applyFont="1" applyBorder="1" applyAlignment="1">
      <alignment horizontal="center" vertical="center"/>
    </xf>
    <xf numFmtId="0" fontId="25" fillId="0" borderId="15" xfId="0" applyFont="1" applyBorder="1" applyAlignment="1">
      <alignment horizontal="center" vertical="center" wrapText="1"/>
    </xf>
    <xf numFmtId="0" fontId="25" fillId="5" borderId="15" xfId="0" applyFont="1" applyFill="1" applyBorder="1" applyAlignment="1">
      <alignment horizontal="center" vertical="center" wrapText="1"/>
    </xf>
    <xf numFmtId="14" fontId="25" fillId="5" borderId="15" xfId="0" applyNumberFormat="1" applyFont="1" applyFill="1" applyBorder="1" applyAlignment="1">
      <alignment horizontal="center" vertical="center" wrapText="1"/>
    </xf>
    <xf numFmtId="14" fontId="25" fillId="0" borderId="15" xfId="0" applyNumberFormat="1" applyFont="1" applyBorder="1" applyAlignment="1">
      <alignment horizontal="center" vertical="center" wrapText="1"/>
    </xf>
    <xf numFmtId="0" fontId="25" fillId="5" borderId="0" xfId="0" applyFont="1" applyFill="1"/>
    <xf numFmtId="0" fontId="25" fillId="5" borderId="0" xfId="3" applyFont="1" applyFill="1"/>
    <xf numFmtId="0" fontId="28" fillId="5" borderId="0" xfId="0" applyFont="1" applyFill="1"/>
    <xf numFmtId="14" fontId="25" fillId="5" borderId="0" xfId="0" applyNumberFormat="1" applyFont="1" applyFill="1"/>
    <xf numFmtId="0" fontId="29" fillId="0" borderId="5" xfId="4" applyFont="1" applyBorder="1" applyAlignment="1">
      <alignment horizontal="center" vertical="center"/>
    </xf>
    <xf numFmtId="0" fontId="25" fillId="5" borderId="0" xfId="0" applyFont="1" applyFill="1" applyAlignment="1">
      <alignment vertical="center"/>
    </xf>
    <xf numFmtId="0" fontId="25" fillId="0" borderId="5" xfId="0" applyFont="1" applyBorder="1" applyAlignment="1">
      <alignment horizontal="justify" vertical="center" wrapText="1"/>
    </xf>
    <xf numFmtId="0" fontId="25" fillId="0" borderId="10" xfId="0" applyFont="1" applyBorder="1" applyAlignment="1">
      <alignment horizontal="center" vertical="center"/>
    </xf>
    <xf numFmtId="14" fontId="25" fillId="0" borderId="5" xfId="0" applyNumberFormat="1" applyFont="1" applyBorder="1" applyAlignment="1">
      <alignment horizontal="center" vertical="center"/>
    </xf>
    <xf numFmtId="0" fontId="25" fillId="0" borderId="8" xfId="0" applyFont="1" applyBorder="1" applyAlignment="1">
      <alignment horizontal="center" vertical="center"/>
    </xf>
    <xf numFmtId="0" fontId="25" fillId="0" borderId="5" xfId="0" applyFont="1" applyBorder="1" applyAlignment="1">
      <alignment horizontal="center" vertical="center" wrapText="1"/>
    </xf>
    <xf numFmtId="0" fontId="29" fillId="0" borderId="5" xfId="5" applyFont="1" applyBorder="1" applyAlignment="1">
      <alignment horizontal="center" vertical="center"/>
    </xf>
    <xf numFmtId="0" fontId="25" fillId="5" borderId="0" xfId="0" applyFont="1" applyFill="1" applyAlignment="1">
      <alignment horizontal="center" vertical="center"/>
    </xf>
    <xf numFmtId="0" fontId="26" fillId="5" borderId="0" xfId="0" applyFont="1" applyFill="1" applyAlignment="1">
      <alignment horizontal="center" vertical="center" wrapText="1"/>
    </xf>
    <xf numFmtId="0" fontId="25" fillId="0" borderId="21" xfId="0" applyFont="1" applyBorder="1" applyAlignment="1">
      <alignment horizontal="center" vertical="center" wrapText="1"/>
    </xf>
    <xf numFmtId="0" fontId="25" fillId="0" borderId="22" xfId="0" applyFont="1" applyBorder="1" applyAlignment="1">
      <alignment horizontal="center" vertical="center" wrapText="1"/>
    </xf>
    <xf numFmtId="0" fontId="25" fillId="0" borderId="26" xfId="0" applyFont="1" applyBorder="1" applyAlignment="1">
      <alignment horizontal="center" vertical="center"/>
    </xf>
    <xf numFmtId="0" fontId="25" fillId="0" borderId="26" xfId="0" applyFont="1" applyBorder="1" applyAlignment="1">
      <alignment horizontal="center" vertical="center" wrapText="1"/>
    </xf>
    <xf numFmtId="14" fontId="25" fillId="0" borderId="26" xfId="0" applyNumberFormat="1" applyFont="1" applyBorder="1" applyAlignment="1">
      <alignment horizontal="center" vertical="center" wrapText="1"/>
    </xf>
    <xf numFmtId="0" fontId="25" fillId="0" borderId="25" xfId="0" applyFont="1" applyBorder="1" applyAlignment="1">
      <alignment horizontal="center" vertical="center" wrapText="1"/>
    </xf>
    <xf numFmtId="0" fontId="25" fillId="5" borderId="26" xfId="0" applyFont="1" applyFill="1" applyBorder="1" applyAlignment="1">
      <alignment horizontal="center" vertical="center" wrapText="1"/>
    </xf>
    <xf numFmtId="14" fontId="25" fillId="5" borderId="26" xfId="0" applyNumberFormat="1" applyFont="1" applyFill="1" applyBorder="1" applyAlignment="1">
      <alignment horizontal="center" vertical="center" wrapText="1"/>
    </xf>
    <xf numFmtId="0" fontId="25" fillId="0" borderId="27" xfId="0" applyFont="1" applyBorder="1" applyAlignment="1">
      <alignment horizontal="center" vertical="center" wrapText="1"/>
    </xf>
    <xf numFmtId="0" fontId="25" fillId="2" borderId="35" xfId="0" applyFont="1" applyFill="1" applyBorder="1" applyAlignment="1">
      <alignment horizontal="center" vertical="center"/>
    </xf>
    <xf numFmtId="0" fontId="25" fillId="2" borderId="36" xfId="0" applyFont="1" applyFill="1" applyBorder="1" applyAlignment="1">
      <alignment horizontal="center" vertical="center"/>
    </xf>
    <xf numFmtId="14" fontId="25" fillId="2" borderId="36" xfId="0" applyNumberFormat="1" applyFont="1" applyFill="1" applyBorder="1" applyAlignment="1">
      <alignment horizontal="center" vertical="center"/>
    </xf>
    <xf numFmtId="0" fontId="25" fillId="2" borderId="36" xfId="0" applyFont="1" applyFill="1" applyBorder="1" applyAlignment="1">
      <alignment horizontal="center" vertical="center" wrapText="1"/>
    </xf>
    <xf numFmtId="0" fontId="26" fillId="2" borderId="36" xfId="0" applyFont="1" applyFill="1" applyBorder="1" applyAlignment="1">
      <alignment horizontal="center" vertical="center" wrapText="1"/>
    </xf>
    <xf numFmtId="0" fontId="26" fillId="2" borderId="37" xfId="0" applyFont="1" applyFill="1" applyBorder="1" applyAlignment="1">
      <alignment horizontal="center" vertical="center" wrapText="1"/>
    </xf>
    <xf numFmtId="0" fontId="30" fillId="6" borderId="0" xfId="1" applyFont="1" applyFill="1" applyAlignment="1">
      <alignment horizontal="left" vertical="top" wrapText="1"/>
    </xf>
    <xf numFmtId="0" fontId="25" fillId="6" borderId="12" xfId="1" applyFont="1" applyFill="1" applyBorder="1" applyAlignment="1">
      <alignment horizontal="left" vertical="center" wrapText="1"/>
    </xf>
    <xf numFmtId="0" fontId="25" fillId="6" borderId="12" xfId="1" applyFont="1" applyFill="1" applyBorder="1" applyAlignment="1">
      <alignment horizontal="center" vertical="center" wrapText="1"/>
    </xf>
    <xf numFmtId="0" fontId="24" fillId="5" borderId="0" xfId="1" applyFont="1" applyFill="1" applyAlignment="1">
      <alignment wrapText="1"/>
    </xf>
    <xf numFmtId="0" fontId="25" fillId="6" borderId="48" xfId="1" applyFont="1" applyFill="1" applyBorder="1" applyAlignment="1">
      <alignment horizontal="left" vertical="center" wrapText="1"/>
    </xf>
    <xf numFmtId="0" fontId="25" fillId="6" borderId="38" xfId="1" applyFont="1" applyFill="1" applyBorder="1" applyAlignment="1">
      <alignment vertical="center" wrapText="1"/>
    </xf>
    <xf numFmtId="0" fontId="25" fillId="6" borderId="46" xfId="1" applyFont="1" applyFill="1" applyBorder="1" applyAlignment="1">
      <alignment horizontal="left" vertical="center" wrapText="1"/>
    </xf>
    <xf numFmtId="0" fontId="25" fillId="6" borderId="34" xfId="1" applyFont="1" applyFill="1" applyBorder="1" applyAlignment="1">
      <alignment horizontal="left" vertical="center" wrapText="1"/>
    </xf>
    <xf numFmtId="0" fontId="25" fillId="6" borderId="34" xfId="1" applyFont="1" applyFill="1" applyBorder="1" applyAlignment="1">
      <alignment horizontal="center" vertical="center" wrapText="1"/>
    </xf>
    <xf numFmtId="0" fontId="24" fillId="5" borderId="0" xfId="1" applyFont="1" applyFill="1" applyAlignment="1">
      <alignment vertical="center" wrapText="1"/>
    </xf>
    <xf numFmtId="0" fontId="24" fillId="5" borderId="0" xfId="1" applyFont="1" applyFill="1" applyAlignment="1">
      <alignment horizontal="center" vertical="center" wrapText="1"/>
    </xf>
    <xf numFmtId="0" fontId="28" fillId="7" borderId="19" xfId="0" applyFont="1" applyFill="1" applyBorder="1" applyAlignment="1">
      <alignment horizontal="center" vertical="center" wrapText="1"/>
    </xf>
    <xf numFmtId="0" fontId="25" fillId="0" borderId="1" xfId="0" applyFont="1" applyBorder="1" applyAlignment="1">
      <alignment horizontal="center" vertical="center"/>
    </xf>
    <xf numFmtId="0" fontId="25" fillId="0" borderId="2" xfId="0" applyFont="1" applyBorder="1" applyAlignment="1">
      <alignment horizontal="center" vertical="center"/>
    </xf>
    <xf numFmtId="14" fontId="25" fillId="0" borderId="2" xfId="0" applyNumberFormat="1" applyFont="1" applyBorder="1" applyAlignment="1">
      <alignment horizontal="center" vertical="center"/>
    </xf>
    <xf numFmtId="14" fontId="25" fillId="0" borderId="2" xfId="0" applyNumberFormat="1" applyFont="1" applyBorder="1" applyAlignment="1">
      <alignment horizontal="center" vertical="center" wrapText="1"/>
    </xf>
    <xf numFmtId="0" fontId="25" fillId="0" borderId="2" xfId="0" applyFont="1" applyBorder="1" applyAlignment="1">
      <alignment horizontal="justify" vertical="center" wrapText="1"/>
    </xf>
    <xf numFmtId="0" fontId="29" fillId="0" borderId="2" xfId="4" applyFont="1" applyBorder="1" applyAlignment="1">
      <alignment horizontal="center" vertical="center"/>
    </xf>
    <xf numFmtId="0" fontId="25" fillId="0" borderId="2" xfId="0" applyFont="1" applyBorder="1" applyAlignment="1">
      <alignment horizontal="center" vertical="center" wrapText="1"/>
    </xf>
    <xf numFmtId="14" fontId="25" fillId="7" borderId="3" xfId="0" applyNumberFormat="1" applyFont="1" applyFill="1" applyBorder="1" applyAlignment="1">
      <alignment horizontal="center" vertical="center" wrapText="1"/>
    </xf>
    <xf numFmtId="14" fontId="25" fillId="7" borderId="11" xfId="0" applyNumberFormat="1" applyFont="1" applyFill="1" applyBorder="1" applyAlignment="1">
      <alignment horizontal="center" vertical="center" wrapText="1"/>
    </xf>
    <xf numFmtId="0" fontId="25" fillId="7" borderId="5" xfId="0" applyFont="1" applyFill="1" applyBorder="1" applyAlignment="1">
      <alignment horizontal="center" vertical="center" wrapText="1"/>
    </xf>
    <xf numFmtId="0" fontId="26" fillId="7" borderId="5" xfId="0" applyFont="1" applyFill="1" applyBorder="1" applyAlignment="1">
      <alignment horizontal="center" vertical="center" wrapText="1"/>
    </xf>
    <xf numFmtId="0" fontId="26" fillId="7" borderId="11" xfId="0" applyFont="1" applyFill="1" applyBorder="1" applyAlignment="1">
      <alignment horizontal="center" vertical="center" wrapText="1"/>
    </xf>
    <xf numFmtId="0" fontId="26" fillId="7" borderId="9" xfId="0" applyFont="1" applyFill="1" applyBorder="1" applyAlignment="1">
      <alignment horizontal="center" vertical="center" wrapText="1"/>
    </xf>
    <xf numFmtId="0" fontId="26" fillId="7" borderId="20" xfId="0" applyFont="1" applyFill="1" applyBorder="1" applyAlignment="1">
      <alignment horizontal="center" vertical="center" wrapText="1"/>
    </xf>
    <xf numFmtId="14" fontId="25" fillId="0" borderId="8" xfId="0" applyNumberFormat="1" applyFont="1" applyBorder="1" applyAlignment="1">
      <alignment horizontal="center" vertical="center"/>
    </xf>
    <xf numFmtId="0" fontId="25" fillId="0" borderId="9" xfId="0" applyFont="1" applyBorder="1" applyAlignment="1">
      <alignment horizontal="center" vertical="top" wrapText="1"/>
    </xf>
    <xf numFmtId="0" fontId="25" fillId="0" borderId="9" xfId="0" applyFont="1" applyBorder="1" applyAlignment="1">
      <alignment horizontal="center" vertical="center" wrapText="1"/>
    </xf>
    <xf numFmtId="0" fontId="25" fillId="0" borderId="20" xfId="0" applyFont="1" applyBorder="1" applyAlignment="1">
      <alignment horizontal="center" vertical="center" wrapText="1"/>
    </xf>
    <xf numFmtId="14" fontId="25" fillId="0" borderId="4" xfId="0" applyNumberFormat="1" applyFont="1" applyBorder="1" applyAlignment="1">
      <alignment horizontal="center" vertical="center"/>
    </xf>
    <xf numFmtId="0" fontId="25" fillId="0" borderId="50" xfId="0" applyFont="1" applyBorder="1" applyAlignment="1">
      <alignment horizontal="center" vertical="center" wrapText="1"/>
    </xf>
    <xf numFmtId="0" fontId="28" fillId="2" borderId="54" xfId="0" applyFont="1" applyFill="1" applyBorder="1" applyAlignment="1">
      <alignment horizontal="center" vertical="center" wrapText="1"/>
    </xf>
    <xf numFmtId="0" fontId="28" fillId="2" borderId="55" xfId="0" applyFont="1" applyFill="1" applyBorder="1" applyAlignment="1">
      <alignment horizontal="center" vertical="center" wrapText="1"/>
    </xf>
    <xf numFmtId="0" fontId="28" fillId="2" borderId="56" xfId="0" applyFont="1" applyFill="1" applyBorder="1" applyAlignment="1">
      <alignment horizontal="center" vertical="center" wrapText="1"/>
    </xf>
    <xf numFmtId="0" fontId="28" fillId="2" borderId="35" xfId="1" applyFont="1" applyFill="1" applyBorder="1" applyAlignment="1">
      <alignment horizontal="center" vertical="center" wrapText="1"/>
    </xf>
    <xf numFmtId="0" fontId="28" fillId="2" borderId="36" xfId="1" applyFont="1" applyFill="1" applyBorder="1" applyAlignment="1">
      <alignment horizontal="center" vertical="center" wrapText="1"/>
    </xf>
    <xf numFmtId="0" fontId="25" fillId="0" borderId="34" xfId="1" applyFont="1" applyBorder="1" applyAlignment="1">
      <alignment horizontal="justify" vertical="center" wrapText="1"/>
    </xf>
    <xf numFmtId="0" fontId="25" fillId="0" borderId="12" xfId="1" applyFont="1" applyBorder="1" applyAlignment="1">
      <alignment horizontal="justify" vertical="center" wrapText="1"/>
    </xf>
    <xf numFmtId="0" fontId="28" fillId="8" borderId="15" xfId="0" applyFont="1" applyFill="1" applyBorder="1" applyAlignment="1">
      <alignment horizontal="center" vertical="center" wrapText="1"/>
    </xf>
    <xf numFmtId="14" fontId="28" fillId="8" borderId="15" xfId="0" applyNumberFormat="1" applyFont="1" applyFill="1" applyBorder="1" applyAlignment="1">
      <alignment horizontal="center" vertical="center" wrapText="1"/>
    </xf>
    <xf numFmtId="0" fontId="28" fillId="8" borderId="22" xfId="0" applyFont="1" applyFill="1" applyBorder="1" applyAlignment="1">
      <alignment horizontal="center" vertical="center" wrapText="1"/>
    </xf>
    <xf numFmtId="0" fontId="28" fillId="5" borderId="15" xfId="0" applyFont="1" applyFill="1" applyBorder="1" applyAlignment="1">
      <alignment horizontal="center" vertical="center" wrapText="1"/>
    </xf>
    <xf numFmtId="0" fontId="25" fillId="5" borderId="22" xfId="0" applyFont="1" applyFill="1" applyBorder="1" applyAlignment="1">
      <alignment horizontal="center" vertical="center" wrapText="1"/>
    </xf>
    <xf numFmtId="0" fontId="28" fillId="5" borderId="26" xfId="0" applyFont="1" applyFill="1" applyBorder="1" applyAlignment="1">
      <alignment horizontal="center" vertical="center" wrapText="1"/>
    </xf>
    <xf numFmtId="0" fontId="25" fillId="5" borderId="27" xfId="0" applyFont="1" applyFill="1" applyBorder="1" applyAlignment="1">
      <alignment horizontal="center" vertical="center" wrapText="1"/>
    </xf>
    <xf numFmtId="0" fontId="25" fillId="0" borderId="21" xfId="0" applyFont="1" applyBorder="1" applyAlignment="1">
      <alignment horizontal="center" vertical="center"/>
    </xf>
    <xf numFmtId="0" fontId="25" fillId="5" borderId="25" xfId="0" applyFont="1" applyFill="1" applyBorder="1" applyAlignment="1">
      <alignment horizontal="center" vertical="center"/>
    </xf>
    <xf numFmtId="0" fontId="25" fillId="5" borderId="26" xfId="0" applyFont="1" applyFill="1" applyBorder="1" applyAlignment="1">
      <alignment horizontal="center" vertical="center"/>
    </xf>
    <xf numFmtId="0" fontId="31" fillId="9" borderId="0" xfId="0" applyFont="1" applyFill="1" applyProtection="1">
      <protection locked="0"/>
    </xf>
    <xf numFmtId="49" fontId="31" fillId="9" borderId="0" xfId="0" applyNumberFormat="1" applyFont="1" applyFill="1" applyProtection="1">
      <protection locked="0"/>
    </xf>
    <xf numFmtId="0" fontId="31" fillId="7" borderId="60" xfId="0" applyFont="1" applyFill="1" applyBorder="1" applyProtection="1">
      <protection locked="0"/>
    </xf>
    <xf numFmtId="0" fontId="31" fillId="7" borderId="61" xfId="0" applyFont="1" applyFill="1" applyBorder="1" applyProtection="1">
      <protection locked="0"/>
    </xf>
    <xf numFmtId="49" fontId="31" fillId="7" borderId="61" xfId="0" applyNumberFormat="1" applyFont="1" applyFill="1" applyBorder="1" applyProtection="1">
      <protection locked="0"/>
    </xf>
    <xf numFmtId="49" fontId="31" fillId="10" borderId="62" xfId="0" applyNumberFormat="1" applyFont="1" applyFill="1" applyBorder="1" applyProtection="1">
      <protection locked="0"/>
    </xf>
    <xf numFmtId="0" fontId="31" fillId="0" borderId="0" xfId="0" applyFont="1" applyProtection="1">
      <protection locked="0"/>
    </xf>
    <xf numFmtId="0" fontId="31" fillId="7" borderId="63" xfId="0" applyFont="1" applyFill="1" applyBorder="1" applyProtection="1">
      <protection locked="0"/>
    </xf>
    <xf numFmtId="0" fontId="32" fillId="10" borderId="64" xfId="0" applyFont="1" applyFill="1" applyBorder="1" applyAlignment="1" applyProtection="1">
      <alignment horizontal="center" vertical="center"/>
      <protection locked="0"/>
    </xf>
    <xf numFmtId="0" fontId="31" fillId="7" borderId="0" xfId="0" applyFont="1" applyFill="1" applyProtection="1">
      <protection locked="0"/>
    </xf>
    <xf numFmtId="49" fontId="31" fillId="7" borderId="0" xfId="0" applyNumberFormat="1" applyFont="1" applyFill="1" applyProtection="1">
      <protection locked="0"/>
    </xf>
    <xf numFmtId="49" fontId="31" fillId="10" borderId="64" xfId="0" applyNumberFormat="1" applyFont="1" applyFill="1" applyBorder="1" applyProtection="1">
      <protection locked="0"/>
    </xf>
    <xf numFmtId="0" fontId="31" fillId="9" borderId="0" xfId="0" applyFont="1" applyFill="1" applyAlignment="1" applyProtection="1">
      <alignment horizontal="center" vertical="center"/>
      <protection locked="0"/>
    </xf>
    <xf numFmtId="0" fontId="31" fillId="7" borderId="63" xfId="0" applyFont="1" applyFill="1" applyBorder="1" applyAlignment="1" applyProtection="1">
      <alignment horizontal="center" vertical="center"/>
      <protection locked="0"/>
    </xf>
    <xf numFmtId="0" fontId="33" fillId="3" borderId="65" xfId="0" applyFont="1" applyFill="1" applyBorder="1" applyAlignment="1" applyProtection="1">
      <alignment horizontal="center" vertical="center"/>
      <protection locked="0"/>
    </xf>
    <xf numFmtId="0" fontId="31" fillId="7" borderId="0" xfId="0" applyFont="1" applyFill="1" applyAlignment="1" applyProtection="1">
      <alignment horizontal="center" vertical="center"/>
      <protection locked="0"/>
    </xf>
    <xf numFmtId="0" fontId="33" fillId="3" borderId="0" xfId="0" applyFont="1" applyFill="1" applyAlignment="1">
      <alignment horizontal="center" vertical="center"/>
    </xf>
    <xf numFmtId="0" fontId="31" fillId="7" borderId="0" xfId="0" applyFont="1" applyFill="1" applyAlignment="1">
      <alignment horizontal="center" vertical="center"/>
    </xf>
    <xf numFmtId="0" fontId="33" fillId="3" borderId="66" xfId="0" applyFont="1" applyFill="1" applyBorder="1" applyAlignment="1">
      <alignment horizontal="center" vertical="center"/>
    </xf>
    <xf numFmtId="0" fontId="33" fillId="3" borderId="66" xfId="0" applyFont="1" applyFill="1" applyBorder="1" applyAlignment="1" applyProtection="1">
      <alignment horizontal="center" vertical="center"/>
      <protection locked="0"/>
    </xf>
    <xf numFmtId="0" fontId="33" fillId="3" borderId="66" xfId="0" applyFont="1" applyFill="1" applyBorder="1" applyAlignment="1">
      <alignment horizontal="center" vertical="center" wrapText="1"/>
    </xf>
    <xf numFmtId="0" fontId="33" fillId="10" borderId="64" xfId="0" applyFont="1" applyFill="1" applyBorder="1" applyAlignment="1">
      <alignment horizontal="center" vertical="center" wrapText="1"/>
    </xf>
    <xf numFmtId="0" fontId="31" fillId="0" borderId="0" xfId="0" applyFont="1" applyAlignment="1" applyProtection="1">
      <alignment horizontal="center" vertical="center"/>
      <protection locked="0"/>
    </xf>
    <xf numFmtId="0" fontId="31" fillId="7" borderId="0" xfId="0" applyFont="1" applyFill="1"/>
    <xf numFmtId="0" fontId="34" fillId="5" borderId="12" xfId="0" applyFont="1" applyFill="1" applyBorder="1" applyAlignment="1">
      <alignment horizontal="center" vertical="center" wrapText="1"/>
    </xf>
    <xf numFmtId="0" fontId="31" fillId="7" borderId="0" xfId="0" applyFont="1" applyFill="1" applyAlignment="1">
      <alignment horizontal="center"/>
    </xf>
    <xf numFmtId="14" fontId="35" fillId="0" borderId="12" xfId="0" applyNumberFormat="1" applyFont="1" applyBorder="1" applyAlignment="1">
      <alignment horizontal="center" vertical="center" wrapText="1"/>
    </xf>
    <xf numFmtId="0" fontId="36" fillId="7" borderId="0" xfId="0" applyFont="1" applyFill="1" applyAlignment="1">
      <alignment horizontal="center" vertical="center"/>
    </xf>
    <xf numFmtId="0" fontId="31" fillId="0" borderId="12" xfId="0" applyFont="1" applyBorder="1" applyAlignment="1">
      <alignment horizontal="justify" vertical="center" wrapText="1"/>
    </xf>
    <xf numFmtId="0" fontId="31" fillId="0" borderId="12" xfId="0" applyFont="1" applyBorder="1" applyProtection="1">
      <protection locked="0"/>
    </xf>
    <xf numFmtId="0" fontId="31" fillId="11" borderId="12" xfId="0" applyFont="1" applyFill="1" applyBorder="1" applyAlignment="1">
      <alignment horizontal="justify" vertical="center" wrapText="1"/>
    </xf>
    <xf numFmtId="9" fontId="31" fillId="0" borderId="67" xfId="6" applyFont="1" applyBorder="1" applyAlignment="1" applyProtection="1">
      <alignment horizontal="center" vertical="center"/>
    </xf>
    <xf numFmtId="49" fontId="31" fillId="0" borderId="12" xfId="0" applyNumberFormat="1" applyFont="1" applyBorder="1" applyAlignment="1">
      <alignment vertical="center" wrapText="1"/>
    </xf>
    <xf numFmtId="49" fontId="31" fillId="10" borderId="64" xfId="0" applyNumberFormat="1" applyFont="1" applyFill="1" applyBorder="1" applyAlignment="1">
      <alignment vertical="center" wrapText="1"/>
    </xf>
    <xf numFmtId="0" fontId="38" fillId="0" borderId="12" xfId="0" applyFont="1" applyBorder="1" applyAlignment="1">
      <alignment horizontal="center" vertical="center" wrapText="1"/>
    </xf>
    <xf numFmtId="0" fontId="39" fillId="7" borderId="0" xfId="0" applyFont="1" applyFill="1"/>
    <xf numFmtId="0" fontId="31" fillId="0" borderId="0" xfId="0" applyFont="1"/>
    <xf numFmtId="9" fontId="31" fillId="7" borderId="0" xfId="6" applyFont="1" applyFill="1" applyBorder="1" applyAlignment="1" applyProtection="1">
      <alignment horizontal="center" vertical="center"/>
    </xf>
    <xf numFmtId="49" fontId="31" fillId="10" borderId="64" xfId="0" applyNumberFormat="1" applyFont="1" applyFill="1" applyBorder="1" applyAlignment="1">
      <alignment vertical="center"/>
    </xf>
    <xf numFmtId="0" fontId="36" fillId="7" borderId="0" xfId="0" applyFont="1" applyFill="1"/>
    <xf numFmtId="0" fontId="34" fillId="0" borderId="12" xfId="0" applyFont="1" applyBorder="1" applyAlignment="1">
      <alignment horizontal="center" vertical="center" wrapText="1"/>
    </xf>
    <xf numFmtId="0" fontId="36" fillId="7" borderId="67" xfId="0" applyFont="1" applyFill="1" applyBorder="1"/>
    <xf numFmtId="0" fontId="31" fillId="0" borderId="12" xfId="0" applyFont="1" applyBorder="1"/>
    <xf numFmtId="0" fontId="31" fillId="11" borderId="12" xfId="0" applyFont="1" applyFill="1" applyBorder="1"/>
    <xf numFmtId="49" fontId="31" fillId="7" borderId="0" xfId="0" applyNumberFormat="1" applyFont="1" applyFill="1" applyAlignment="1">
      <alignment vertical="center"/>
    </xf>
    <xf numFmtId="9" fontId="31" fillId="0" borderId="12" xfId="6" applyFont="1" applyBorder="1" applyAlignment="1" applyProtection="1">
      <alignment horizontal="center" vertical="center"/>
    </xf>
    <xf numFmtId="49" fontId="31" fillId="5" borderId="12" xfId="0" applyNumberFormat="1" applyFont="1" applyFill="1" applyBorder="1" applyAlignment="1" applyProtection="1">
      <alignment horizontal="left" vertical="center" wrapText="1"/>
      <protection locked="0"/>
    </xf>
    <xf numFmtId="49" fontId="31" fillId="10" borderId="64" xfId="0" applyNumberFormat="1" applyFont="1" applyFill="1" applyBorder="1" applyAlignment="1" applyProtection="1">
      <alignment horizontal="left" vertical="center" wrapText="1"/>
      <protection locked="0"/>
    </xf>
    <xf numFmtId="0" fontId="31" fillId="11" borderId="12" xfId="0" applyFont="1" applyFill="1" applyBorder="1" applyAlignment="1">
      <alignment horizontal="center" vertical="center" wrapText="1"/>
    </xf>
    <xf numFmtId="9" fontId="31" fillId="7" borderId="0" xfId="6" applyFont="1" applyFill="1" applyBorder="1" applyAlignment="1" applyProtection="1">
      <alignment horizontal="center" vertical="center"/>
      <protection locked="0"/>
    </xf>
    <xf numFmtId="49" fontId="31" fillId="7" borderId="0" xfId="0" applyNumberFormat="1" applyFont="1" applyFill="1" applyAlignment="1" applyProtection="1">
      <alignment vertical="center"/>
      <protection locked="0"/>
    </xf>
    <xf numFmtId="49" fontId="31" fillId="10" borderId="64" xfId="0" applyNumberFormat="1" applyFont="1" applyFill="1" applyBorder="1" applyAlignment="1" applyProtection="1">
      <alignment vertical="center"/>
      <protection locked="0"/>
    </xf>
    <xf numFmtId="49" fontId="22" fillId="0" borderId="12" xfId="4" applyNumberFormat="1" applyFill="1" applyBorder="1" applyAlignment="1" applyProtection="1">
      <alignment vertical="center" wrapText="1"/>
      <protection locked="0"/>
    </xf>
    <xf numFmtId="49" fontId="22" fillId="10" borderId="64" xfId="4" applyNumberFormat="1" applyFill="1" applyBorder="1" applyAlignment="1" applyProtection="1">
      <alignment vertical="center" wrapText="1"/>
      <protection locked="0"/>
    </xf>
    <xf numFmtId="49" fontId="21" fillId="5" borderId="12" xfId="4" applyNumberFormat="1" applyFont="1" applyFill="1" applyBorder="1" applyAlignment="1" applyProtection="1">
      <alignment vertical="center" wrapText="1"/>
      <protection locked="0"/>
    </xf>
    <xf numFmtId="49" fontId="22" fillId="5" borderId="12" xfId="4" applyNumberFormat="1" applyFill="1" applyBorder="1" applyAlignment="1" applyProtection="1">
      <alignment vertical="center" wrapText="1"/>
      <protection locked="0"/>
    </xf>
    <xf numFmtId="49" fontId="31" fillId="5" borderId="12" xfId="0" applyNumberFormat="1" applyFont="1" applyFill="1" applyBorder="1" applyAlignment="1" applyProtection="1">
      <alignment horizontal="justify" vertical="center" wrapText="1"/>
      <protection locked="0"/>
    </xf>
    <xf numFmtId="49" fontId="31" fillId="10" borderId="64" xfId="0" applyNumberFormat="1" applyFont="1" applyFill="1" applyBorder="1" applyAlignment="1" applyProtection="1">
      <alignment horizontal="justify" vertical="center" wrapText="1"/>
      <protection locked="0"/>
    </xf>
    <xf numFmtId="0" fontId="31" fillId="11" borderId="12" xfId="0" applyFont="1" applyFill="1" applyBorder="1" applyProtection="1">
      <protection locked="0"/>
    </xf>
    <xf numFmtId="0" fontId="39" fillId="7" borderId="0" xfId="0" applyFont="1" applyFill="1" applyProtection="1">
      <protection locked="0"/>
    </xf>
    <xf numFmtId="0" fontId="36" fillId="7" borderId="0" xfId="0" applyFont="1" applyFill="1" applyProtection="1">
      <protection locked="0"/>
    </xf>
    <xf numFmtId="0" fontId="31" fillId="7" borderId="0" xfId="0" applyFont="1" applyFill="1" applyAlignment="1" applyProtection="1">
      <alignment vertical="center"/>
      <protection locked="0"/>
    </xf>
    <xf numFmtId="0" fontId="31" fillId="10" borderId="64" xfId="0" applyFont="1" applyFill="1" applyBorder="1" applyAlignment="1" applyProtection="1">
      <alignment vertical="center"/>
      <protection locked="0"/>
    </xf>
    <xf numFmtId="0" fontId="36" fillId="0" borderId="12" xfId="0" applyFont="1" applyBorder="1" applyAlignment="1">
      <alignment horizontal="center" vertical="center" wrapText="1"/>
    </xf>
    <xf numFmtId="0" fontId="36" fillId="11" borderId="12" xfId="0" applyFont="1" applyFill="1" applyBorder="1" applyAlignment="1">
      <alignment horizontal="center" vertical="center" wrapText="1"/>
    </xf>
    <xf numFmtId="49" fontId="31" fillId="0" borderId="12" xfId="0" applyNumberFormat="1" applyFont="1" applyBorder="1" applyAlignment="1" applyProtection="1">
      <alignment horizontal="justify" vertical="center" wrapText="1"/>
      <protection locked="0"/>
    </xf>
    <xf numFmtId="0" fontId="31" fillId="0" borderId="14" xfId="0" applyFont="1" applyBorder="1" applyAlignment="1">
      <alignment horizontal="justify" vertical="center" wrapText="1"/>
    </xf>
    <xf numFmtId="0" fontId="36" fillId="0" borderId="12" xfId="1" applyFont="1" applyBorder="1" applyAlignment="1">
      <alignment horizontal="center" vertical="center" wrapText="1"/>
    </xf>
    <xf numFmtId="0" fontId="31" fillId="10" borderId="64" xfId="0" applyFont="1" applyFill="1" applyBorder="1" applyProtection="1">
      <protection locked="0"/>
    </xf>
    <xf numFmtId="0" fontId="31" fillId="7" borderId="71" xfId="0" applyFont="1" applyFill="1" applyBorder="1" applyProtection="1">
      <protection locked="0"/>
    </xf>
    <xf numFmtId="0" fontId="32" fillId="7" borderId="0" xfId="0" applyFont="1" applyFill="1" applyAlignment="1">
      <alignment horizontal="center" vertical="center" wrapText="1"/>
    </xf>
    <xf numFmtId="0" fontId="34" fillId="7" borderId="0" xfId="0" applyFont="1" applyFill="1" applyAlignment="1">
      <alignment horizontal="center" vertical="center" wrapText="1"/>
    </xf>
    <xf numFmtId="14" fontId="35" fillId="7" borderId="0" xfId="0" applyNumberFormat="1" applyFont="1" applyFill="1" applyAlignment="1">
      <alignment horizontal="center" vertical="center" wrapText="1"/>
    </xf>
    <xf numFmtId="0" fontId="36" fillId="7" borderId="0" xfId="1" applyFont="1" applyFill="1" applyAlignment="1">
      <alignment horizontal="center" vertical="center" wrapText="1"/>
    </xf>
    <xf numFmtId="0" fontId="36" fillId="7" borderId="0" xfId="0" applyFont="1" applyFill="1" applyAlignment="1">
      <alignment horizontal="center" vertical="center" wrapText="1"/>
    </xf>
    <xf numFmtId="0" fontId="31" fillId="7" borderId="0" xfId="0" applyFont="1" applyFill="1" applyAlignment="1">
      <alignment horizontal="justify" vertical="center" wrapText="1"/>
    </xf>
    <xf numFmtId="0" fontId="31" fillId="7" borderId="0" xfId="0" applyFont="1" applyFill="1" applyAlignment="1">
      <alignment horizontal="center" vertical="center" wrapText="1"/>
    </xf>
    <xf numFmtId="9" fontId="37" fillId="7" borderId="0" xfId="0" applyNumberFormat="1" applyFont="1" applyFill="1" applyAlignment="1">
      <alignment horizontal="center" vertical="center"/>
    </xf>
    <xf numFmtId="49" fontId="31" fillId="7" borderId="0" xfId="0" applyNumberFormat="1" applyFont="1" applyFill="1" applyAlignment="1" applyProtection="1">
      <alignment horizontal="justify" vertical="center" wrapText="1"/>
      <protection locked="0"/>
    </xf>
    <xf numFmtId="0" fontId="40" fillId="7" borderId="78" xfId="0" applyFont="1" applyFill="1" applyBorder="1"/>
    <xf numFmtId="0" fontId="40" fillId="7" borderId="79" xfId="0" applyFont="1" applyFill="1" applyBorder="1"/>
    <xf numFmtId="0" fontId="31" fillId="7" borderId="79" xfId="0" applyFont="1" applyFill="1" applyBorder="1" applyProtection="1">
      <protection locked="0"/>
    </xf>
    <xf numFmtId="0" fontId="31" fillId="7" borderId="79" xfId="0" applyFont="1" applyFill="1" applyBorder="1"/>
    <xf numFmtId="0" fontId="31" fillId="10" borderId="79" xfId="0" applyFont="1" applyFill="1" applyBorder="1"/>
    <xf numFmtId="49" fontId="31" fillId="10" borderId="80" xfId="0" applyNumberFormat="1" applyFont="1" applyFill="1" applyBorder="1" applyAlignment="1" applyProtection="1">
      <alignment horizontal="justify" vertical="center" wrapText="1"/>
      <protection locked="0"/>
    </xf>
    <xf numFmtId="0" fontId="40" fillId="9" borderId="0" xfId="0" applyFont="1" applyFill="1"/>
    <xf numFmtId="0" fontId="31" fillId="9" borderId="0" xfId="0" applyFont="1" applyFill="1"/>
    <xf numFmtId="0" fontId="40" fillId="7" borderId="0" xfId="0" applyFont="1" applyFill="1"/>
    <xf numFmtId="49" fontId="31" fillId="0" borderId="0" xfId="0" applyNumberFormat="1" applyFont="1" applyProtection="1">
      <protection locked="0"/>
    </xf>
    <xf numFmtId="0" fontId="41" fillId="5" borderId="0" xfId="0" applyFont="1" applyFill="1" applyProtection="1">
      <protection locked="0"/>
    </xf>
    <xf numFmtId="0" fontId="28" fillId="5" borderId="0" xfId="0" applyFont="1" applyFill="1" applyProtection="1">
      <protection locked="0"/>
    </xf>
    <xf numFmtId="49" fontId="41" fillId="5" borderId="0" xfId="0" applyNumberFormat="1" applyFont="1" applyFill="1" applyProtection="1">
      <protection locked="0"/>
    </xf>
    <xf numFmtId="0" fontId="41" fillId="7" borderId="60" xfId="0" applyFont="1" applyFill="1" applyBorder="1" applyProtection="1">
      <protection locked="0"/>
    </xf>
    <xf numFmtId="0" fontId="41" fillId="7" borderId="61" xfId="0" applyFont="1" applyFill="1" applyBorder="1" applyProtection="1">
      <protection locked="0"/>
    </xf>
    <xf numFmtId="0" fontId="28" fillId="7" borderId="61" xfId="0" applyFont="1" applyFill="1" applyBorder="1" applyProtection="1">
      <protection locked="0"/>
    </xf>
    <xf numFmtId="49" fontId="41" fillId="7" borderId="61" xfId="0" applyNumberFormat="1" applyFont="1" applyFill="1" applyBorder="1" applyProtection="1">
      <protection locked="0"/>
    </xf>
    <xf numFmtId="0" fontId="41" fillId="5" borderId="63" xfId="0" applyFont="1" applyFill="1" applyBorder="1" applyProtection="1">
      <protection locked="0"/>
    </xf>
    <xf numFmtId="0" fontId="41" fillId="7" borderId="63" xfId="0" applyFont="1" applyFill="1" applyBorder="1" applyProtection="1">
      <protection locked="0"/>
    </xf>
    <xf numFmtId="0" fontId="42" fillId="7" borderId="0" xfId="0" applyFont="1" applyFill="1" applyAlignment="1" applyProtection="1">
      <alignment horizontal="center" vertical="center"/>
      <protection locked="0"/>
    </xf>
    <xf numFmtId="0" fontId="41" fillId="7" borderId="0" xfId="0" applyFont="1" applyFill="1" applyProtection="1">
      <protection locked="0"/>
    </xf>
    <xf numFmtId="0" fontId="28" fillId="7" borderId="0" xfId="0" applyFont="1" applyFill="1" applyProtection="1">
      <protection locked="0"/>
    </xf>
    <xf numFmtId="49" fontId="41" fillId="7" borderId="0" xfId="0" applyNumberFormat="1" applyFont="1" applyFill="1" applyProtection="1">
      <protection locked="0"/>
    </xf>
    <xf numFmtId="0" fontId="41" fillId="7" borderId="63" xfId="0" applyFont="1" applyFill="1" applyBorder="1" applyAlignment="1" applyProtection="1">
      <alignment horizontal="center" vertical="center"/>
      <protection locked="0"/>
    </xf>
    <xf numFmtId="0" fontId="25" fillId="7" borderId="0" xfId="0" applyFont="1" applyFill="1" applyAlignment="1" applyProtection="1">
      <alignment horizontal="center" vertical="center"/>
      <protection locked="0"/>
    </xf>
    <xf numFmtId="0" fontId="25" fillId="7" borderId="0" xfId="0" applyFont="1" applyFill="1" applyAlignment="1">
      <alignment horizontal="center" vertical="center"/>
    </xf>
    <xf numFmtId="0" fontId="41" fillId="7" borderId="0" xfId="0" applyFont="1" applyFill="1" applyAlignment="1">
      <alignment horizontal="center" vertical="center"/>
    </xf>
    <xf numFmtId="0" fontId="28" fillId="2" borderId="86" xfId="0" applyFont="1" applyFill="1" applyBorder="1" applyAlignment="1">
      <alignment horizontal="center" vertical="center"/>
    </xf>
    <xf numFmtId="0" fontId="28" fillId="2" borderId="87" xfId="0" applyFont="1" applyFill="1" applyBorder="1" applyAlignment="1">
      <alignment horizontal="center" vertical="center"/>
    </xf>
    <xf numFmtId="0" fontId="28" fillId="2" borderId="88" xfId="0" applyFont="1" applyFill="1" applyBorder="1" applyAlignment="1">
      <alignment horizontal="center" vertical="center"/>
    </xf>
    <xf numFmtId="0" fontId="41" fillId="7" borderId="0" xfId="0" applyFont="1" applyFill="1" applyAlignment="1" applyProtection="1">
      <alignment horizontal="center" vertical="center"/>
      <protection locked="0"/>
    </xf>
    <xf numFmtId="0" fontId="43" fillId="7" borderId="0" xfId="0" applyFont="1" applyFill="1" applyAlignment="1">
      <alignment horizontal="center" vertical="center" wrapText="1"/>
    </xf>
    <xf numFmtId="0" fontId="41" fillId="5" borderId="63" xfId="0" applyFont="1" applyFill="1" applyBorder="1" applyAlignment="1" applyProtection="1">
      <alignment horizontal="center" vertical="center"/>
      <protection locked="0"/>
    </xf>
    <xf numFmtId="0" fontId="41" fillId="5" borderId="0" xfId="0" applyFont="1" applyFill="1" applyAlignment="1" applyProtection="1">
      <alignment horizontal="center" vertical="center"/>
      <protection locked="0"/>
    </xf>
    <xf numFmtId="0" fontId="28" fillId="7" borderId="0" xfId="0" applyFont="1" applyFill="1"/>
    <xf numFmtId="0" fontId="41" fillId="7" borderId="0" xfId="0" applyFont="1" applyFill="1"/>
    <xf numFmtId="0" fontId="28" fillId="5" borderId="89" xfId="0" applyFont="1" applyFill="1" applyBorder="1" applyAlignment="1">
      <alignment horizontal="center" vertical="center" wrapText="1"/>
    </xf>
    <xf numFmtId="0" fontId="41" fillId="7" borderId="0" xfId="0" applyFont="1" applyFill="1" applyAlignment="1">
      <alignment horizontal="center"/>
    </xf>
    <xf numFmtId="14" fontId="44" fillId="0" borderId="89" xfId="0" applyNumberFormat="1" applyFont="1" applyBorder="1" applyAlignment="1">
      <alignment horizontal="center" vertical="center" wrapText="1"/>
    </xf>
    <xf numFmtId="0" fontId="41" fillId="0" borderId="41" xfId="0" applyFont="1" applyBorder="1" applyAlignment="1">
      <alignment horizontal="justify" vertical="center" wrapText="1"/>
    </xf>
    <xf numFmtId="0" fontId="41" fillId="0" borderId="18" xfId="0" applyFont="1" applyBorder="1" applyProtection="1">
      <protection locked="0"/>
    </xf>
    <xf numFmtId="0" fontId="41" fillId="0" borderId="18" xfId="0" applyFont="1" applyBorder="1" applyAlignment="1">
      <alignment horizontal="justify" vertical="center" wrapText="1"/>
    </xf>
    <xf numFmtId="0" fontId="41" fillId="13" borderId="18" xfId="0" applyFont="1" applyFill="1" applyBorder="1" applyAlignment="1">
      <alignment horizontal="justify" vertical="center" wrapText="1"/>
    </xf>
    <xf numFmtId="0" fontId="41" fillId="0" borderId="42" xfId="0" applyFont="1" applyBorder="1" applyAlignment="1">
      <alignment horizontal="justify" vertical="center" wrapText="1"/>
    </xf>
    <xf numFmtId="10" fontId="41" fillId="14" borderId="90" xfId="6" applyNumberFormat="1" applyFont="1" applyFill="1" applyBorder="1" applyAlignment="1" applyProtection="1">
      <alignment horizontal="center" vertical="center"/>
    </xf>
    <xf numFmtId="10" fontId="41" fillId="7" borderId="0" xfId="0" applyNumberFormat="1" applyFont="1" applyFill="1"/>
    <xf numFmtId="49" fontId="41" fillId="0" borderId="89" xfId="0" applyNumberFormat="1" applyFont="1" applyBorder="1" applyAlignment="1">
      <alignment horizontal="justify" vertical="center" wrapText="1"/>
    </xf>
    <xf numFmtId="49" fontId="22" fillId="0" borderId="91" xfId="4" applyNumberFormat="1" applyBorder="1" applyAlignment="1">
      <alignment horizontal="justify" vertical="center" wrapText="1"/>
    </xf>
    <xf numFmtId="49" fontId="41" fillId="7" borderId="0" xfId="0" applyNumberFormat="1" applyFont="1" applyFill="1" applyAlignment="1">
      <alignment vertical="center" wrapText="1"/>
    </xf>
    <xf numFmtId="0" fontId="28" fillId="5" borderId="93" xfId="0" applyFont="1" applyFill="1" applyBorder="1" applyAlignment="1">
      <alignment horizontal="center" vertical="center" wrapText="1"/>
    </xf>
    <xf numFmtId="14" fontId="44" fillId="0" borderId="93" xfId="0" applyNumberFormat="1" applyFont="1" applyBorder="1" applyAlignment="1">
      <alignment horizontal="center" vertical="center" wrapText="1"/>
    </xf>
    <xf numFmtId="0" fontId="41" fillId="0" borderId="48" xfId="0" applyFont="1" applyBorder="1" applyAlignment="1">
      <alignment horizontal="justify" vertical="center" wrapText="1"/>
    </xf>
    <xf numFmtId="0" fontId="41" fillId="0" borderId="12" xfId="0" applyFont="1" applyBorder="1" applyProtection="1">
      <protection locked="0"/>
    </xf>
    <xf numFmtId="0" fontId="41" fillId="0" borderId="12" xfId="0" applyFont="1" applyBorder="1" applyAlignment="1">
      <alignment horizontal="justify" vertical="center" wrapText="1"/>
    </xf>
    <xf numFmtId="0" fontId="41" fillId="0" borderId="0" xfId="0" applyFont="1" applyProtection="1">
      <protection locked="0"/>
    </xf>
    <xf numFmtId="0" fontId="41" fillId="13" borderId="49" xfId="0" applyFont="1" applyFill="1" applyBorder="1" applyAlignment="1">
      <alignment horizontal="justify" vertical="center" wrapText="1"/>
    </xf>
    <xf numFmtId="10" fontId="41" fillId="12" borderId="94" xfId="6" applyNumberFormat="1" applyFont="1" applyFill="1" applyBorder="1" applyAlignment="1" applyProtection="1">
      <alignment horizontal="center" vertical="center"/>
    </xf>
    <xf numFmtId="49" fontId="41" fillId="0" borderId="93" xfId="0" applyNumberFormat="1" applyFont="1" applyBorder="1" applyAlignment="1">
      <alignment horizontal="justify" vertical="center" wrapText="1"/>
    </xf>
    <xf numFmtId="0" fontId="28" fillId="5" borderId="96" xfId="0" applyFont="1" applyFill="1" applyBorder="1" applyAlignment="1">
      <alignment horizontal="center" vertical="center" wrapText="1"/>
    </xf>
    <xf numFmtId="14" fontId="44" fillId="0" borderId="96" xfId="0" applyNumberFormat="1" applyFont="1" applyBorder="1" applyAlignment="1">
      <alignment horizontal="center" vertical="center" wrapText="1"/>
    </xf>
    <xf numFmtId="0" fontId="41" fillId="0" borderId="43" xfId="0" applyFont="1" applyBorder="1" applyAlignment="1">
      <alignment horizontal="center" vertical="center" wrapText="1"/>
    </xf>
    <xf numFmtId="0" fontId="41" fillId="0" borderId="19" xfId="0" applyFont="1" applyBorder="1" applyProtection="1">
      <protection locked="0"/>
    </xf>
    <xf numFmtId="0" fontId="41" fillId="0" borderId="19" xfId="0" applyFont="1" applyBorder="1" applyAlignment="1">
      <alignment horizontal="center" vertical="center" wrapText="1"/>
    </xf>
    <xf numFmtId="0" fontId="41" fillId="13" borderId="19" xfId="0" applyFont="1" applyFill="1" applyBorder="1" applyAlignment="1">
      <alignment horizontal="justify" vertical="center" wrapText="1"/>
    </xf>
    <xf numFmtId="0" fontId="41" fillId="0" borderId="44" xfId="0" applyFont="1" applyBorder="1" applyAlignment="1">
      <alignment horizontal="center" vertical="center" wrapText="1"/>
    </xf>
    <xf numFmtId="10" fontId="41" fillId="12" borderId="97" xfId="6" applyNumberFormat="1" applyFont="1" applyFill="1" applyBorder="1" applyAlignment="1" applyProtection="1">
      <alignment horizontal="center" vertical="center"/>
    </xf>
    <xf numFmtId="49" fontId="41" fillId="0" borderId="96" xfId="0" applyNumberFormat="1" applyFont="1" applyBorder="1" applyAlignment="1">
      <alignment horizontal="justify" vertical="center" wrapText="1"/>
    </xf>
    <xf numFmtId="49" fontId="22" fillId="0" borderId="53" xfId="4" applyNumberFormat="1" applyBorder="1" applyAlignment="1">
      <alignment horizontal="justify" vertical="center" wrapText="1"/>
    </xf>
    <xf numFmtId="0" fontId="42" fillId="7" borderId="0" xfId="0" applyFont="1" applyFill="1" applyAlignment="1" applyProtection="1">
      <alignment vertical="center" wrapText="1"/>
      <protection locked="0"/>
    </xf>
    <xf numFmtId="10" fontId="41" fillId="7" borderId="0" xfId="6" applyNumberFormat="1" applyFont="1" applyFill="1" applyBorder="1" applyAlignment="1" applyProtection="1">
      <alignment horizontal="center" vertical="center"/>
    </xf>
    <xf numFmtId="10" fontId="45" fillId="7" borderId="0" xfId="0" applyNumberFormat="1" applyFont="1" applyFill="1" applyAlignment="1">
      <alignment vertical="center"/>
    </xf>
    <xf numFmtId="0" fontId="41" fillId="7" borderId="0" xfId="0" applyFont="1" applyFill="1" applyAlignment="1" applyProtection="1">
      <alignment horizontal="justify" vertical="center"/>
      <protection locked="0"/>
    </xf>
    <xf numFmtId="49" fontId="41" fillId="7" borderId="0" xfId="0" applyNumberFormat="1" applyFont="1" applyFill="1" applyAlignment="1">
      <alignment vertical="center"/>
    </xf>
    <xf numFmtId="0" fontId="28" fillId="0" borderId="89" xfId="0" applyFont="1" applyBorder="1" applyAlignment="1">
      <alignment horizontal="center" vertical="center" wrapText="1"/>
    </xf>
    <xf numFmtId="0" fontId="25" fillId="7" borderId="0" xfId="0" applyFont="1" applyFill="1"/>
    <xf numFmtId="0" fontId="41" fillId="0" borderId="41" xfId="0" applyFont="1" applyBorder="1"/>
    <xf numFmtId="0" fontId="41" fillId="0" borderId="18" xfId="0" applyFont="1" applyBorder="1"/>
    <xf numFmtId="0" fontId="41" fillId="5" borderId="18" xfId="0" applyFont="1" applyFill="1" applyBorder="1"/>
    <xf numFmtId="0" fontId="41" fillId="13" borderId="18" xfId="0" applyFont="1" applyFill="1" applyBorder="1" applyProtection="1">
      <protection locked="0"/>
    </xf>
    <xf numFmtId="10" fontId="41" fillId="0" borderId="90" xfId="6" applyNumberFormat="1" applyFont="1" applyBorder="1" applyAlignment="1" applyProtection="1">
      <alignment horizontal="center" vertical="center"/>
    </xf>
    <xf numFmtId="0" fontId="28" fillId="0" borderId="96" xfId="0" applyFont="1" applyBorder="1" applyAlignment="1">
      <alignment horizontal="center" vertical="center" wrapText="1"/>
    </xf>
    <xf numFmtId="0" fontId="41" fillId="0" borderId="43" xfId="0" applyFont="1" applyBorder="1"/>
    <xf numFmtId="0" fontId="41" fillId="0" borderId="19" xfId="0" applyFont="1" applyBorder="1"/>
    <xf numFmtId="0" fontId="41" fillId="0" borderId="19" xfId="0" applyFont="1" applyBorder="1" applyAlignment="1">
      <alignment horizontal="justify" vertical="center" wrapText="1"/>
    </xf>
    <xf numFmtId="0" fontId="41" fillId="13" borderId="44" xfId="0" applyFont="1" applyFill="1" applyBorder="1"/>
    <xf numFmtId="10" fontId="41" fillId="0" borderId="97" xfId="6" applyNumberFormat="1" applyFont="1" applyBorder="1" applyAlignment="1" applyProtection="1">
      <alignment horizontal="center" vertical="center"/>
    </xf>
    <xf numFmtId="49" fontId="41" fillId="0" borderId="53" xfId="0" applyNumberFormat="1" applyFont="1" applyBorder="1" applyAlignment="1">
      <alignment horizontal="justify" vertical="center" wrapText="1"/>
    </xf>
    <xf numFmtId="10" fontId="47" fillId="7" borderId="0" xfId="6" applyNumberFormat="1" applyFont="1" applyFill="1" applyBorder="1" applyAlignment="1" applyProtection="1">
      <alignment horizontal="center" vertical="center"/>
    </xf>
    <xf numFmtId="49" fontId="41" fillId="7" borderId="0" xfId="0" applyNumberFormat="1" applyFont="1" applyFill="1" applyAlignment="1">
      <alignment horizontal="justify" vertical="center"/>
    </xf>
    <xf numFmtId="0" fontId="41" fillId="0" borderId="42" xfId="0" applyFont="1" applyBorder="1"/>
    <xf numFmtId="10" fontId="41" fillId="0" borderId="81" xfId="6" applyNumberFormat="1" applyFont="1" applyBorder="1" applyAlignment="1">
      <alignment horizontal="center" vertical="center"/>
    </xf>
    <xf numFmtId="49" fontId="41" fillId="5" borderId="89" xfId="0" applyNumberFormat="1" applyFont="1" applyFill="1" applyBorder="1" applyAlignment="1" applyProtection="1">
      <alignment horizontal="justify" vertical="center" wrapText="1"/>
      <protection locked="0"/>
    </xf>
    <xf numFmtId="49" fontId="22" fillId="5" borderId="91" xfId="4" applyNumberFormat="1" applyFill="1" applyBorder="1" applyAlignment="1" applyProtection="1">
      <alignment horizontal="justify" vertical="center" wrapText="1"/>
      <protection locked="0"/>
    </xf>
    <xf numFmtId="49" fontId="41" fillId="7" borderId="0" xfId="0" applyNumberFormat="1" applyFont="1" applyFill="1" applyAlignment="1" applyProtection="1">
      <alignment horizontal="left" vertical="center" wrapText="1"/>
      <protection locked="0"/>
    </xf>
    <xf numFmtId="0" fontId="41" fillId="0" borderId="48" xfId="0" applyFont="1" applyBorder="1"/>
    <xf numFmtId="0" fontId="41" fillId="0" borderId="12" xfId="0" applyFont="1" applyBorder="1"/>
    <xf numFmtId="0" fontId="41" fillId="13" borderId="49" xfId="0" applyFont="1" applyFill="1" applyBorder="1"/>
    <xf numFmtId="10" fontId="41" fillId="0" borderId="94" xfId="6" applyNumberFormat="1" applyFont="1" applyBorder="1" applyAlignment="1">
      <alignment horizontal="center" vertical="center"/>
    </xf>
    <xf numFmtId="49" fontId="41" fillId="5" borderId="93" xfId="0" applyNumberFormat="1" applyFont="1" applyFill="1" applyBorder="1" applyAlignment="1" applyProtection="1">
      <alignment horizontal="justify" vertical="center" wrapText="1"/>
      <protection locked="0"/>
    </xf>
    <xf numFmtId="49" fontId="41" fillId="5" borderId="95" xfId="0" applyNumberFormat="1" applyFont="1" applyFill="1" applyBorder="1" applyAlignment="1" applyProtection="1">
      <alignment horizontal="justify" vertical="center" wrapText="1"/>
      <protection locked="0"/>
    </xf>
    <xf numFmtId="0" fontId="28" fillId="0" borderId="93" xfId="0" applyFont="1" applyBorder="1" applyAlignment="1">
      <alignment horizontal="center" vertical="center" wrapText="1"/>
    </xf>
    <xf numFmtId="0" fontId="41" fillId="13" borderId="12" xfId="0" applyFont="1" applyFill="1" applyBorder="1"/>
    <xf numFmtId="0" fontId="41" fillId="0" borderId="49" xfId="0" applyFont="1" applyBorder="1"/>
    <xf numFmtId="10" fontId="41" fillId="0" borderId="94" xfId="6" applyNumberFormat="1" applyFont="1" applyBorder="1" applyAlignment="1" applyProtection="1">
      <alignment horizontal="center" vertical="center"/>
    </xf>
    <xf numFmtId="0" fontId="41" fillId="13" borderId="19" xfId="0" applyFont="1" applyFill="1" applyBorder="1" applyAlignment="1">
      <alignment horizontal="center" vertical="center" wrapText="1"/>
    </xf>
    <xf numFmtId="0" fontId="41" fillId="0" borderId="44" xfId="0" applyFont="1" applyBorder="1"/>
    <xf numFmtId="49" fontId="41" fillId="5" borderId="96" xfId="0" applyNumberFormat="1" applyFont="1" applyFill="1" applyBorder="1" applyAlignment="1" applyProtection="1">
      <alignment horizontal="justify" vertical="center" wrapText="1"/>
      <protection locked="0"/>
    </xf>
    <xf numFmtId="49" fontId="41" fillId="5" borderId="53" xfId="0" applyNumberFormat="1" applyFont="1" applyFill="1" applyBorder="1" applyAlignment="1" applyProtection="1">
      <alignment horizontal="justify" vertical="center" wrapText="1"/>
      <protection locked="0"/>
    </xf>
    <xf numFmtId="10" fontId="41" fillId="7" borderId="0" xfId="6" applyNumberFormat="1" applyFont="1" applyFill="1" applyBorder="1" applyAlignment="1" applyProtection="1">
      <alignment horizontal="center" vertical="center"/>
      <protection locked="0"/>
    </xf>
    <xf numFmtId="0" fontId="24" fillId="7" borderId="0" xfId="0" applyFont="1" applyFill="1" applyAlignment="1" applyProtection="1">
      <alignment horizontal="justify" vertical="center"/>
      <protection locked="0"/>
    </xf>
    <xf numFmtId="49" fontId="41" fillId="7" borderId="0" xfId="0" applyNumberFormat="1" applyFont="1" applyFill="1" applyAlignment="1" applyProtection="1">
      <alignment horizontal="justify" vertical="center"/>
      <protection locked="0"/>
    </xf>
    <xf numFmtId="49" fontId="41" fillId="7" borderId="0" xfId="0" applyNumberFormat="1" applyFont="1" applyFill="1" applyAlignment="1" applyProtection="1">
      <alignment vertical="center"/>
      <protection locked="0"/>
    </xf>
    <xf numFmtId="49" fontId="24" fillId="0" borderId="89" xfId="4" applyNumberFormat="1" applyFont="1" applyFill="1" applyBorder="1" applyAlignment="1" applyProtection="1">
      <alignment horizontal="justify" vertical="center" wrapText="1"/>
      <protection locked="0"/>
    </xf>
    <xf numFmtId="49" fontId="22" fillId="0" borderId="91" xfId="4" applyNumberFormat="1" applyFill="1" applyBorder="1" applyAlignment="1" applyProtection="1">
      <alignment horizontal="justify" vertical="center" wrapText="1"/>
      <protection locked="0"/>
    </xf>
    <xf numFmtId="49" fontId="29" fillId="7" borderId="0" xfId="4" applyNumberFormat="1" applyFont="1" applyFill="1" applyBorder="1" applyAlignment="1" applyProtection="1">
      <alignment vertical="center" wrapText="1"/>
      <protection locked="0"/>
    </xf>
    <xf numFmtId="0" fontId="41" fillId="13" borderId="12" xfId="0" applyFont="1" applyFill="1" applyBorder="1" applyAlignment="1">
      <alignment horizontal="justify" vertical="center" wrapText="1"/>
    </xf>
    <xf numFmtId="0" fontId="41" fillId="0" borderId="49" xfId="0" applyFont="1" applyBorder="1" applyAlignment="1">
      <alignment horizontal="justify" vertical="center" wrapText="1"/>
    </xf>
    <xf numFmtId="49" fontId="24" fillId="0" borderId="93" xfId="4" applyNumberFormat="1" applyFont="1" applyFill="1" applyBorder="1" applyAlignment="1" applyProtection="1">
      <alignment horizontal="justify" vertical="center" wrapText="1"/>
      <protection locked="0"/>
    </xf>
    <xf numFmtId="49" fontId="22" fillId="0" borderId="95" xfId="4" applyNumberFormat="1" applyFill="1" applyBorder="1" applyAlignment="1" applyProtection="1">
      <alignment horizontal="justify" vertical="center" wrapText="1"/>
      <protection locked="0"/>
    </xf>
    <xf numFmtId="49" fontId="24" fillId="5" borderId="93" xfId="4" applyNumberFormat="1" applyFont="1" applyFill="1" applyBorder="1" applyAlignment="1" applyProtection="1">
      <alignment horizontal="justify" vertical="center" wrapText="1"/>
      <protection locked="0"/>
    </xf>
    <xf numFmtId="49" fontId="22" fillId="5" borderId="95" xfId="4" applyNumberFormat="1" applyFill="1" applyBorder="1" applyAlignment="1" applyProtection="1">
      <alignment horizontal="justify" vertical="center" wrapText="1"/>
      <protection locked="0"/>
    </xf>
    <xf numFmtId="0" fontId="41" fillId="0" borderId="43" xfId="0" applyFont="1" applyBorder="1" applyProtection="1">
      <protection locked="0"/>
    </xf>
    <xf numFmtId="0" fontId="41" fillId="13" borderId="44" xfId="0" applyFont="1" applyFill="1" applyBorder="1" applyAlignment="1">
      <alignment horizontal="justify" vertical="center" wrapText="1"/>
    </xf>
    <xf numFmtId="49" fontId="29" fillId="0" borderId="96" xfId="4" applyNumberFormat="1" applyFont="1" applyFill="1" applyBorder="1" applyAlignment="1" applyProtection="1">
      <alignment horizontal="justify" vertical="center" wrapText="1"/>
      <protection locked="0"/>
    </xf>
    <xf numFmtId="49" fontId="29" fillId="0" borderId="53" xfId="4" applyNumberFormat="1" applyFont="1" applyFill="1" applyBorder="1" applyAlignment="1" applyProtection="1">
      <alignment horizontal="justify" vertical="center" wrapText="1"/>
      <protection locked="0"/>
    </xf>
    <xf numFmtId="0" fontId="41" fillId="5" borderId="18" xfId="0" applyFont="1" applyFill="1" applyBorder="1" applyAlignment="1">
      <alignment horizontal="justify" vertical="center" wrapText="1"/>
    </xf>
    <xf numFmtId="49" fontId="41" fillId="7" borderId="0" xfId="0" applyNumberFormat="1" applyFont="1" applyFill="1" applyAlignment="1" applyProtection="1">
      <alignment horizontal="justify" vertical="center" wrapText="1"/>
      <protection locked="0"/>
    </xf>
    <xf numFmtId="0" fontId="41" fillId="5" borderId="12" xfId="0" applyFont="1" applyFill="1" applyBorder="1" applyAlignment="1">
      <alignment horizontal="justify" vertical="center" wrapText="1"/>
    </xf>
    <xf numFmtId="0" fontId="41" fillId="13" borderId="12" xfId="0" applyFont="1" applyFill="1" applyBorder="1" applyProtection="1">
      <protection locked="0"/>
    </xf>
    <xf numFmtId="0" fontId="41" fillId="0" borderId="43" xfId="0" applyFont="1" applyBorder="1" applyAlignment="1">
      <alignment horizontal="justify" vertical="center" wrapText="1"/>
    </xf>
    <xf numFmtId="49" fontId="22" fillId="5" borderId="53" xfId="4" applyNumberFormat="1" applyFill="1" applyBorder="1" applyAlignment="1" applyProtection="1">
      <alignment horizontal="justify" vertical="center" wrapText="1"/>
      <protection locked="0"/>
    </xf>
    <xf numFmtId="0" fontId="25" fillId="7" borderId="0" xfId="0" applyFont="1" applyFill="1" applyProtection="1">
      <protection locked="0"/>
    </xf>
    <xf numFmtId="10" fontId="41" fillId="7" borderId="0" xfId="0" applyNumberFormat="1" applyFont="1" applyFill="1" applyProtection="1">
      <protection locked="0"/>
    </xf>
    <xf numFmtId="10" fontId="45" fillId="7" borderId="0" xfId="0" applyNumberFormat="1" applyFont="1" applyFill="1" applyProtection="1">
      <protection locked="0"/>
    </xf>
    <xf numFmtId="0" fontId="41" fillId="7" borderId="0" xfId="0" applyFont="1" applyFill="1" applyAlignment="1" applyProtection="1">
      <alignment vertical="center"/>
      <protection locked="0"/>
    </xf>
    <xf numFmtId="0" fontId="25" fillId="0" borderId="18" xfId="0" applyFont="1" applyBorder="1" applyAlignment="1">
      <alignment horizontal="center" vertical="center" wrapText="1"/>
    </xf>
    <xf numFmtId="0" fontId="25" fillId="13" borderId="18" xfId="0" applyFont="1" applyFill="1" applyBorder="1" applyAlignment="1">
      <alignment horizontal="center" vertical="center" wrapText="1"/>
    </xf>
    <xf numFmtId="0" fontId="25" fillId="0" borderId="42" xfId="0" applyFont="1" applyBorder="1" applyAlignment="1">
      <alignment horizontal="center" vertical="center" wrapText="1"/>
    </xf>
    <xf numFmtId="49" fontId="41" fillId="0" borderId="89" xfId="0" applyNumberFormat="1" applyFont="1" applyBorder="1" applyAlignment="1" applyProtection="1">
      <alignment horizontal="justify" vertical="center" wrapText="1"/>
      <protection locked="0"/>
    </xf>
    <xf numFmtId="49" fontId="22" fillId="0" borderId="91" xfId="4" applyNumberFormat="1" applyBorder="1" applyAlignment="1" applyProtection="1">
      <alignment horizontal="justify" vertical="center" wrapText="1"/>
      <protection locked="0"/>
    </xf>
    <xf numFmtId="0" fontId="25" fillId="0" borderId="12" xfId="0" applyFont="1" applyBorder="1" applyAlignment="1">
      <alignment horizontal="center" vertical="center" wrapText="1"/>
    </xf>
    <xf numFmtId="49" fontId="41" fillId="0" borderId="93" xfId="0" applyNumberFormat="1" applyFont="1" applyBorder="1" applyAlignment="1" applyProtection="1">
      <alignment horizontal="justify" vertical="center" wrapText="1"/>
      <protection locked="0"/>
    </xf>
    <xf numFmtId="49" fontId="22" fillId="0" borderId="95" xfId="4" applyNumberFormat="1" applyBorder="1" applyAlignment="1" applyProtection="1">
      <alignment horizontal="justify" vertical="center" wrapText="1"/>
      <protection locked="0"/>
    </xf>
    <xf numFmtId="0" fontId="25" fillId="13" borderId="49" xfId="0" applyFont="1" applyFill="1" applyBorder="1" applyAlignment="1">
      <alignment horizontal="center" vertical="center" wrapText="1"/>
    </xf>
    <xf numFmtId="0" fontId="41" fillId="0" borderId="99" xfId="0" applyFont="1" applyBorder="1" applyAlignment="1">
      <alignment horizontal="justify" vertical="center" wrapText="1"/>
    </xf>
    <xf numFmtId="0" fontId="41" fillId="0" borderId="14" xfId="0" applyFont="1" applyBorder="1" applyAlignment="1">
      <alignment horizontal="justify" vertical="center" wrapText="1"/>
    </xf>
    <xf numFmtId="49" fontId="41" fillId="0" borderId="95" xfId="0" applyNumberFormat="1" applyFont="1" applyBorder="1" applyAlignment="1" applyProtection="1">
      <alignment horizontal="justify" vertical="center" wrapText="1"/>
      <protection locked="0"/>
    </xf>
    <xf numFmtId="0" fontId="25" fillId="0" borderId="43" xfId="1" applyFont="1" applyBorder="1" applyAlignment="1">
      <alignment horizontal="center" vertical="center" wrapText="1"/>
    </xf>
    <xf numFmtId="0" fontId="25" fillId="0" borderId="19" xfId="0" applyFont="1" applyBorder="1" applyAlignment="1">
      <alignment horizontal="center" vertical="center" wrapText="1"/>
    </xf>
    <xf numFmtId="0" fontId="25" fillId="13" borderId="44" xfId="0" applyFont="1" applyFill="1" applyBorder="1" applyAlignment="1">
      <alignment horizontal="center" vertical="center" wrapText="1"/>
    </xf>
    <xf numFmtId="49" fontId="41" fillId="0" borderId="96" xfId="0" applyNumberFormat="1" applyFont="1" applyBorder="1" applyAlignment="1" applyProtection="1">
      <alignment horizontal="justify" vertical="center" wrapText="1"/>
      <protection locked="0"/>
    </xf>
    <xf numFmtId="49" fontId="41" fillId="0" borderId="53" xfId="0" applyNumberFormat="1" applyFont="1" applyBorder="1" applyAlignment="1" applyProtection="1">
      <alignment horizontal="justify" vertical="center" wrapText="1"/>
      <protection locked="0"/>
    </xf>
    <xf numFmtId="0" fontId="25" fillId="0" borderId="41" xfId="1" applyFont="1" applyBorder="1" applyAlignment="1">
      <alignment horizontal="center" vertical="center" wrapText="1"/>
    </xf>
    <xf numFmtId="10" fontId="41" fillId="15" borderId="90" xfId="6" applyNumberFormat="1" applyFont="1" applyFill="1" applyBorder="1" applyAlignment="1" applyProtection="1">
      <alignment horizontal="center" vertical="center"/>
    </xf>
    <xf numFmtId="0" fontId="41" fillId="13" borderId="44" xfId="0" applyFont="1" applyFill="1" applyBorder="1" applyAlignment="1">
      <alignment horizontal="center" vertical="center" wrapText="1"/>
    </xf>
    <xf numFmtId="10" fontId="41" fillId="15" borderId="97" xfId="6" applyNumberFormat="1" applyFont="1" applyFill="1" applyBorder="1" applyAlignment="1" applyProtection="1">
      <alignment horizontal="center" vertical="center"/>
    </xf>
    <xf numFmtId="0" fontId="42" fillId="7" borderId="0" xfId="0" applyFont="1" applyFill="1" applyAlignment="1">
      <alignment horizontal="center" vertical="center" wrapText="1"/>
    </xf>
    <xf numFmtId="0" fontId="28" fillId="7" borderId="0" xfId="0" applyFont="1" applyFill="1" applyAlignment="1">
      <alignment horizontal="center" vertical="center" wrapText="1"/>
    </xf>
    <xf numFmtId="14" fontId="44" fillId="7" borderId="0" xfId="0" applyNumberFormat="1" applyFont="1" applyFill="1" applyAlignment="1">
      <alignment horizontal="center" vertical="center" wrapText="1"/>
    </xf>
    <xf numFmtId="0" fontId="25" fillId="7" borderId="0" xfId="1" applyFont="1" applyFill="1" applyAlignment="1">
      <alignment horizontal="center" vertical="center" wrapText="1"/>
    </xf>
    <xf numFmtId="0" fontId="25" fillId="7" borderId="0" xfId="0" applyFont="1" applyFill="1" applyAlignment="1">
      <alignment horizontal="center" vertical="center" wrapText="1"/>
    </xf>
    <xf numFmtId="0" fontId="41" fillId="7" borderId="0" xfId="0" applyFont="1" applyFill="1" applyAlignment="1">
      <alignment horizontal="justify" vertical="center" wrapText="1"/>
    </xf>
    <xf numFmtId="0" fontId="41" fillId="7" borderId="0" xfId="0" applyFont="1" applyFill="1" applyAlignment="1">
      <alignment horizontal="center" vertical="center" wrapText="1"/>
    </xf>
    <xf numFmtId="9" fontId="41" fillId="7" borderId="0" xfId="6" applyFont="1" applyFill="1" applyBorder="1" applyAlignment="1" applyProtection="1">
      <alignment horizontal="center" vertical="center"/>
    </xf>
    <xf numFmtId="9" fontId="42" fillId="7" borderId="0" xfId="0" applyNumberFormat="1" applyFont="1" applyFill="1" applyAlignment="1">
      <alignment horizontal="center" vertical="center"/>
    </xf>
    <xf numFmtId="0" fontId="49" fillId="7" borderId="78" xfId="0" applyFont="1" applyFill="1" applyBorder="1"/>
    <xf numFmtId="0" fontId="49" fillId="7" borderId="79" xfId="0" applyFont="1" applyFill="1" applyBorder="1"/>
    <xf numFmtId="0" fontId="28" fillId="7" borderId="79" xfId="0" applyFont="1" applyFill="1" applyBorder="1"/>
    <xf numFmtId="0" fontId="41" fillId="7" borderId="79" xfId="0" applyFont="1" applyFill="1" applyBorder="1" applyProtection="1">
      <protection locked="0"/>
    </xf>
    <xf numFmtId="0" fontId="41" fillId="7" borderId="79" xfId="0" applyFont="1" applyFill="1" applyBorder="1"/>
    <xf numFmtId="49" fontId="41" fillId="7" borderId="79" xfId="0" applyNumberFormat="1" applyFont="1" applyFill="1" applyBorder="1" applyAlignment="1" applyProtection="1">
      <alignment horizontal="justify" vertical="center" wrapText="1"/>
      <protection locked="0"/>
    </xf>
    <xf numFmtId="0" fontId="49" fillId="5" borderId="0" xfId="0" applyFont="1" applyFill="1"/>
    <xf numFmtId="0" fontId="41" fillId="5" borderId="0" xfId="0" applyFont="1" applyFill="1"/>
    <xf numFmtId="10" fontId="41" fillId="5" borderId="0" xfId="0" applyNumberFormat="1" applyFont="1" applyFill="1" applyProtection="1">
      <protection locked="0"/>
    </xf>
    <xf numFmtId="10" fontId="41" fillId="5" borderId="0" xfId="6" applyNumberFormat="1" applyFont="1" applyFill="1" applyProtection="1">
      <protection locked="0"/>
    </xf>
    <xf numFmtId="49" fontId="22" fillId="0" borderId="95" xfId="5" applyNumberFormat="1" applyBorder="1" applyAlignment="1">
      <alignment horizontal="justify" vertical="center" wrapText="1"/>
    </xf>
    <xf numFmtId="49" fontId="22" fillId="0" borderId="53" xfId="5" applyNumberFormat="1" applyBorder="1" applyAlignment="1">
      <alignment horizontal="justify" vertical="center" wrapText="1"/>
    </xf>
    <xf numFmtId="49" fontId="22" fillId="5" borderId="95" xfId="5" applyNumberFormat="1" applyFill="1" applyBorder="1" applyAlignment="1" applyProtection="1">
      <alignment horizontal="justify" vertical="center" wrapText="1"/>
      <protection locked="0"/>
    </xf>
    <xf numFmtId="49" fontId="22" fillId="5" borderId="53" xfId="5" applyNumberFormat="1" applyFill="1" applyBorder="1" applyAlignment="1" applyProtection="1">
      <alignment horizontal="justify" vertical="center" wrapText="1"/>
      <protection locked="0"/>
    </xf>
    <xf numFmtId="49" fontId="22" fillId="0" borderId="53" xfId="5" applyNumberFormat="1" applyFill="1" applyBorder="1" applyAlignment="1" applyProtection="1">
      <alignment horizontal="justify" vertical="center" wrapText="1"/>
      <protection locked="0"/>
    </xf>
    <xf numFmtId="49" fontId="22" fillId="5" borderId="91" xfId="5" applyNumberFormat="1" applyFill="1" applyBorder="1" applyAlignment="1" applyProtection="1">
      <alignment horizontal="justify" vertical="center" wrapText="1"/>
      <protection locked="0"/>
    </xf>
    <xf numFmtId="49" fontId="22" fillId="0" borderId="53" xfId="5" applyNumberFormat="1" applyBorder="1" applyAlignment="1" applyProtection="1">
      <alignment horizontal="justify" vertical="center" wrapText="1"/>
      <protection locked="0"/>
    </xf>
    <xf numFmtId="49" fontId="22" fillId="0" borderId="95" xfId="5" applyNumberFormat="1" applyBorder="1" applyAlignment="1" applyProtection="1">
      <alignment horizontal="justify" vertical="center" wrapText="1"/>
      <protection locked="0"/>
    </xf>
    <xf numFmtId="0" fontId="0" fillId="0" borderId="12" xfId="0" applyBorder="1" applyAlignment="1">
      <alignment horizontal="left" vertical="top" wrapText="1"/>
    </xf>
    <xf numFmtId="0" fontId="5" fillId="3" borderId="0" xfId="0" applyFont="1" applyFill="1" applyAlignment="1">
      <alignment horizontal="center" vertical="center" wrapText="1"/>
    </xf>
    <xf numFmtId="0" fontId="28" fillId="7" borderId="31" xfId="0" applyFont="1" applyFill="1" applyBorder="1" applyAlignment="1">
      <alignment horizontal="center" vertical="center"/>
    </xf>
    <xf numFmtId="0" fontId="28" fillId="7" borderId="32" xfId="0" applyFont="1" applyFill="1" applyBorder="1" applyAlignment="1">
      <alignment horizontal="center" vertical="center"/>
    </xf>
    <xf numFmtId="0" fontId="28" fillId="7" borderId="33" xfId="0" applyFont="1" applyFill="1" applyBorder="1" applyAlignment="1">
      <alignment horizontal="center" vertical="center"/>
    </xf>
    <xf numFmtId="0" fontId="28" fillId="8" borderId="30" xfId="0" applyFont="1" applyFill="1" applyBorder="1" applyAlignment="1">
      <alignment horizontal="center" vertical="center" wrapText="1"/>
    </xf>
    <xf numFmtId="0" fontId="28" fillId="8" borderId="17" xfId="0" applyFont="1" applyFill="1" applyBorder="1" applyAlignment="1">
      <alignment horizontal="center" vertical="center" wrapText="1"/>
    </xf>
    <xf numFmtId="14" fontId="28" fillId="8" borderId="17" xfId="0" applyNumberFormat="1" applyFont="1" applyFill="1" applyBorder="1" applyAlignment="1">
      <alignment horizontal="center" vertical="center" wrapText="1"/>
    </xf>
    <xf numFmtId="0" fontId="28" fillId="8" borderId="24" xfId="0" applyFont="1" applyFill="1" applyBorder="1" applyAlignment="1">
      <alignment horizontal="center" vertical="center" wrapText="1"/>
    </xf>
    <xf numFmtId="0" fontId="28" fillId="8" borderId="57" xfId="0" applyFont="1" applyFill="1" applyBorder="1" applyAlignment="1">
      <alignment horizontal="center" vertical="center" wrapText="1"/>
    </xf>
    <xf numFmtId="0" fontId="28" fillId="8" borderId="58" xfId="0" applyFont="1" applyFill="1" applyBorder="1" applyAlignment="1">
      <alignment horizontal="center" vertical="center" wrapText="1"/>
    </xf>
    <xf numFmtId="14" fontId="28" fillId="8" borderId="58" xfId="0" applyNumberFormat="1" applyFont="1" applyFill="1" applyBorder="1" applyAlignment="1">
      <alignment horizontal="center" vertical="center" wrapText="1"/>
    </xf>
    <xf numFmtId="0" fontId="28" fillId="8" borderId="59" xfId="0" applyFont="1" applyFill="1" applyBorder="1" applyAlignment="1">
      <alignment horizontal="center" vertical="center" wrapText="1"/>
    </xf>
    <xf numFmtId="0" fontId="27" fillId="2" borderId="7" xfId="0" applyFont="1" applyFill="1" applyBorder="1" applyAlignment="1">
      <alignment horizontal="center" vertical="center" wrapText="1"/>
    </xf>
    <xf numFmtId="0" fontId="27" fillId="2" borderId="28" xfId="0" applyFont="1" applyFill="1" applyBorder="1" applyAlignment="1">
      <alignment horizontal="center" vertical="center" wrapText="1"/>
    </xf>
    <xf numFmtId="0" fontId="27" fillId="2" borderId="29" xfId="0" applyFont="1" applyFill="1" applyBorder="1" applyAlignment="1">
      <alignment horizontal="center" vertical="center" wrapText="1"/>
    </xf>
    <xf numFmtId="0" fontId="25" fillId="0" borderId="7" xfId="0" applyFont="1" applyBorder="1" applyAlignment="1">
      <alignment horizontal="left" wrapText="1"/>
    </xf>
    <xf numFmtId="0" fontId="25" fillId="0" borderId="28" xfId="0" applyFont="1" applyBorder="1" applyAlignment="1">
      <alignment horizontal="left" wrapText="1"/>
    </xf>
    <xf numFmtId="0" fontId="25" fillId="0" borderId="16" xfId="0" applyFont="1" applyBorder="1" applyAlignment="1">
      <alignment horizontal="center" vertical="center" wrapText="1"/>
    </xf>
    <xf numFmtId="0" fontId="25" fillId="0" borderId="17" xfId="0" applyFont="1" applyBorder="1" applyAlignment="1">
      <alignment horizontal="center" vertical="center" wrapText="1"/>
    </xf>
    <xf numFmtId="0" fontId="25" fillId="0" borderId="15" xfId="0" applyFont="1" applyBorder="1" applyAlignment="1">
      <alignment horizontal="center" vertical="center" wrapText="1"/>
    </xf>
    <xf numFmtId="0" fontId="25" fillId="0" borderId="15" xfId="0" applyFont="1" applyBorder="1" applyAlignment="1">
      <alignment horizontal="center" vertical="center"/>
    </xf>
    <xf numFmtId="0" fontId="25" fillId="0" borderId="21" xfId="0" applyFont="1" applyBorder="1" applyAlignment="1">
      <alignment horizontal="center" vertical="center" wrapText="1"/>
    </xf>
    <xf numFmtId="0" fontId="25" fillId="0" borderId="23" xfId="0" applyFont="1" applyBorder="1" applyAlignment="1">
      <alignment horizontal="center" vertical="center" wrapText="1"/>
    </xf>
    <xf numFmtId="0" fontId="25" fillId="0" borderId="24" xfId="0" applyFont="1" applyBorder="1" applyAlignment="1">
      <alignment horizontal="center" vertical="center" wrapText="1"/>
    </xf>
    <xf numFmtId="0" fontId="25" fillId="6" borderId="12" xfId="1" applyFont="1" applyFill="1" applyBorder="1" applyAlignment="1">
      <alignment horizontal="left" vertical="center" wrapText="1"/>
    </xf>
    <xf numFmtId="0" fontId="25" fillId="6" borderId="49" xfId="1" applyFont="1" applyFill="1" applyBorder="1" applyAlignment="1">
      <alignment horizontal="left" vertical="center" wrapText="1"/>
    </xf>
    <xf numFmtId="0" fontId="28" fillId="6" borderId="43" xfId="1" applyFont="1" applyFill="1" applyBorder="1" applyAlignment="1">
      <alignment horizontal="center" vertical="center" wrapText="1"/>
    </xf>
    <xf numFmtId="0" fontId="28" fillId="6" borderId="19" xfId="1" applyFont="1" applyFill="1" applyBorder="1" applyAlignment="1">
      <alignment horizontal="center" vertical="center" wrapText="1"/>
    </xf>
    <xf numFmtId="0" fontId="25" fillId="6" borderId="51" xfId="1" applyFont="1" applyFill="1" applyBorder="1" applyAlignment="1">
      <alignment horizontal="center" vertical="center" wrapText="1"/>
    </xf>
    <xf numFmtId="0" fontId="25" fillId="6" borderId="52" xfId="1" applyFont="1" applyFill="1" applyBorder="1" applyAlignment="1">
      <alignment horizontal="center" vertical="center" wrapText="1"/>
    </xf>
    <xf numFmtId="0" fontId="25" fillId="6" borderId="53" xfId="1" applyFont="1" applyFill="1" applyBorder="1" applyAlignment="1">
      <alignment horizontal="center" vertical="center" wrapText="1"/>
    </xf>
    <xf numFmtId="0" fontId="27" fillId="5" borderId="45" xfId="1" applyFont="1" applyFill="1" applyBorder="1" applyAlignment="1">
      <alignment horizontal="center" vertical="center" wrapText="1"/>
    </xf>
    <xf numFmtId="0" fontId="27" fillId="5" borderId="28" xfId="1" applyFont="1" applyFill="1" applyBorder="1" applyAlignment="1">
      <alignment horizontal="center" vertical="center" wrapText="1"/>
    </xf>
    <xf numFmtId="0" fontId="27" fillId="5" borderId="29" xfId="1" applyFont="1" applyFill="1" applyBorder="1" applyAlignment="1">
      <alignment horizontal="center" vertical="center" wrapText="1"/>
    </xf>
    <xf numFmtId="0" fontId="25" fillId="6" borderId="34" xfId="1" applyFont="1" applyFill="1" applyBorder="1" applyAlignment="1">
      <alignment horizontal="left" vertical="center" wrapText="1"/>
    </xf>
    <xf numFmtId="0" fontId="25" fillId="6" borderId="47" xfId="1" applyFont="1" applyFill="1" applyBorder="1" applyAlignment="1">
      <alignment horizontal="left" vertical="center" wrapText="1"/>
    </xf>
    <xf numFmtId="0" fontId="28" fillId="2" borderId="36" xfId="1" applyFont="1" applyFill="1" applyBorder="1" applyAlignment="1">
      <alignment horizontal="center" vertical="center" wrapText="1"/>
    </xf>
    <xf numFmtId="0" fontId="28" fillId="2" borderId="37" xfId="1" applyFont="1" applyFill="1" applyBorder="1" applyAlignment="1">
      <alignment horizontal="center" vertical="center" wrapText="1"/>
    </xf>
    <xf numFmtId="0" fontId="32" fillId="0" borderId="12" xfId="0" applyFont="1" applyBorder="1" applyAlignment="1" applyProtection="1">
      <alignment horizontal="center" vertical="center"/>
      <protection locked="0"/>
    </xf>
    <xf numFmtId="0" fontId="32" fillId="0" borderId="14" xfId="0" applyFont="1" applyBorder="1" applyAlignment="1" applyProtection="1">
      <alignment horizontal="center" vertical="center" wrapText="1"/>
      <protection locked="0"/>
    </xf>
    <xf numFmtId="0" fontId="32" fillId="0" borderId="68" xfId="0" applyFont="1" applyBorder="1" applyAlignment="1" applyProtection="1">
      <alignment horizontal="center" vertical="center" wrapText="1"/>
      <protection locked="0"/>
    </xf>
    <xf numFmtId="0" fontId="32" fillId="0" borderId="34" xfId="0" applyFont="1" applyBorder="1" applyAlignment="1" applyProtection="1">
      <alignment horizontal="center" vertical="center" wrapText="1"/>
      <protection locked="0"/>
    </xf>
    <xf numFmtId="9" fontId="31" fillId="0" borderId="14" xfId="0" applyNumberFormat="1" applyFont="1" applyBorder="1" applyAlignment="1">
      <alignment horizontal="center" vertical="center"/>
    </xf>
    <xf numFmtId="9" fontId="31" fillId="0" borderId="68" xfId="0" applyNumberFormat="1" applyFont="1" applyBorder="1" applyAlignment="1">
      <alignment horizontal="center" vertical="center"/>
    </xf>
    <xf numFmtId="9" fontId="31" fillId="0" borderId="34" xfId="0" applyNumberFormat="1" applyFont="1" applyBorder="1" applyAlignment="1">
      <alignment horizontal="center" vertical="center"/>
    </xf>
    <xf numFmtId="9" fontId="37" fillId="5" borderId="14" xfId="0" applyNumberFormat="1" applyFont="1" applyFill="1" applyBorder="1" applyAlignment="1">
      <alignment horizontal="center" vertical="center"/>
    </xf>
    <xf numFmtId="9" fontId="37" fillId="5" borderId="68" xfId="0" applyNumberFormat="1" applyFont="1" applyFill="1" applyBorder="1" applyAlignment="1">
      <alignment horizontal="center" vertical="center"/>
    </xf>
    <xf numFmtId="9" fontId="37" fillId="5" borderId="34" xfId="0" applyNumberFormat="1" applyFont="1" applyFill="1" applyBorder="1" applyAlignment="1">
      <alignment horizontal="center" vertical="center"/>
    </xf>
    <xf numFmtId="0" fontId="31" fillId="7" borderId="0" xfId="0" applyFont="1" applyFill="1" applyAlignment="1" applyProtection="1">
      <alignment horizontal="center"/>
      <protection locked="0"/>
    </xf>
    <xf numFmtId="0" fontId="32" fillId="0" borderId="12" xfId="0" applyFont="1" applyBorder="1" applyAlignment="1">
      <alignment horizontal="center" vertical="center" wrapText="1"/>
    </xf>
    <xf numFmtId="9" fontId="31" fillId="0" borderId="69" xfId="0" applyNumberFormat="1" applyFont="1" applyBorder="1" applyAlignment="1">
      <alignment horizontal="center" vertical="center"/>
    </xf>
    <xf numFmtId="9" fontId="31" fillId="0" borderId="70" xfId="0" applyNumberFormat="1" applyFont="1" applyBorder="1" applyAlignment="1">
      <alignment horizontal="center" vertical="center"/>
    </xf>
    <xf numFmtId="0" fontId="32" fillId="0" borderId="12" xfId="0" applyFont="1" applyBorder="1" applyAlignment="1" applyProtection="1">
      <alignment horizontal="center" vertical="center" wrapText="1"/>
      <protection locked="0"/>
    </xf>
    <xf numFmtId="0" fontId="34" fillId="0" borderId="14" xfId="0" applyFont="1" applyBorder="1" applyAlignment="1">
      <alignment horizontal="center" vertical="center" wrapText="1"/>
    </xf>
    <xf numFmtId="0" fontId="34" fillId="0" borderId="34" xfId="0" applyFont="1" applyBorder="1" applyAlignment="1">
      <alignment horizontal="center" vertical="center" wrapText="1"/>
    </xf>
    <xf numFmtId="14" fontId="35" fillId="0" borderId="14" xfId="0" applyNumberFormat="1" applyFont="1" applyBorder="1" applyAlignment="1">
      <alignment horizontal="center" vertical="center" wrapText="1"/>
    </xf>
    <xf numFmtId="14" fontId="35" fillId="0" borderId="34" xfId="0" applyNumberFormat="1" applyFont="1" applyBorder="1" applyAlignment="1">
      <alignment horizontal="center" vertical="center" wrapText="1"/>
    </xf>
    <xf numFmtId="0" fontId="32" fillId="5" borderId="72" xfId="0" applyFont="1" applyFill="1" applyBorder="1" applyAlignment="1">
      <alignment horizontal="left" vertical="center" wrapText="1"/>
    </xf>
    <xf numFmtId="0" fontId="32" fillId="5" borderId="73" xfId="0" applyFont="1" applyFill="1" applyBorder="1" applyAlignment="1">
      <alignment horizontal="left" vertical="center" wrapText="1"/>
    </xf>
    <xf numFmtId="0" fontId="32" fillId="5" borderId="74" xfId="0" applyFont="1" applyFill="1" applyBorder="1" applyAlignment="1">
      <alignment horizontal="left" vertical="center" wrapText="1"/>
    </xf>
    <xf numFmtId="0" fontId="31" fillId="5" borderId="75" xfId="0" applyFont="1" applyFill="1" applyBorder="1" applyAlignment="1">
      <alignment horizontal="left" vertical="center" wrapText="1"/>
    </xf>
    <xf numFmtId="0" fontId="31" fillId="5" borderId="76" xfId="0" applyFont="1" applyFill="1" applyBorder="1" applyAlignment="1">
      <alignment horizontal="left" vertical="center" wrapText="1"/>
    </xf>
    <xf numFmtId="0" fontId="31" fillId="5" borderId="77" xfId="0" applyFont="1" applyFill="1" applyBorder="1" applyAlignment="1">
      <alignment horizontal="left" vertical="center" wrapText="1"/>
    </xf>
    <xf numFmtId="9" fontId="31" fillId="0" borderId="12" xfId="6" applyFont="1" applyBorder="1" applyAlignment="1" applyProtection="1">
      <alignment horizontal="center" vertical="center"/>
    </xf>
    <xf numFmtId="9" fontId="31" fillId="0" borderId="14" xfId="6" applyFont="1" applyBorder="1" applyAlignment="1" applyProtection="1">
      <alignment horizontal="center" vertical="center"/>
    </xf>
    <xf numFmtId="9" fontId="31" fillId="0" borderId="68" xfId="6" applyFont="1" applyBorder="1" applyAlignment="1" applyProtection="1">
      <alignment horizontal="center" vertical="center"/>
    </xf>
    <xf numFmtId="9" fontId="31" fillId="0" borderId="34" xfId="6" applyFont="1" applyBorder="1" applyAlignment="1" applyProtection="1">
      <alignment horizontal="center" vertical="center"/>
    </xf>
    <xf numFmtId="0" fontId="42" fillId="0" borderId="12" xfId="0" applyFont="1" applyBorder="1" applyAlignment="1" applyProtection="1">
      <alignment horizontal="center" vertical="center" wrapText="1"/>
      <protection locked="0"/>
    </xf>
    <xf numFmtId="0" fontId="42" fillId="0" borderId="12" xfId="0" applyFont="1" applyBorder="1" applyAlignment="1" applyProtection="1">
      <alignment horizontal="center" vertical="center"/>
      <protection locked="0"/>
    </xf>
    <xf numFmtId="0" fontId="28" fillId="2" borderId="81" xfId="0" applyFont="1" applyFill="1" applyBorder="1" applyAlignment="1" applyProtection="1">
      <alignment horizontal="center" vertical="center"/>
      <protection locked="0"/>
    </xf>
    <xf numFmtId="0" fontId="28" fillId="2" borderId="85" xfId="0" applyFont="1" applyFill="1" applyBorder="1" applyAlignment="1" applyProtection="1">
      <alignment horizontal="center" vertical="center"/>
      <protection locked="0"/>
    </xf>
    <xf numFmtId="0" fontId="28" fillId="2" borderId="81" xfId="0" applyFont="1" applyFill="1" applyBorder="1" applyAlignment="1">
      <alignment horizontal="center" vertical="center"/>
    </xf>
    <xf numFmtId="0" fontId="28" fillId="2" borderId="85" xfId="0" applyFont="1" applyFill="1" applyBorder="1" applyAlignment="1">
      <alignment horizontal="center" vertical="center"/>
    </xf>
    <xf numFmtId="0" fontId="42" fillId="2" borderId="82" xfId="0" applyFont="1" applyFill="1" applyBorder="1" applyAlignment="1" applyProtection="1">
      <alignment horizontal="center" vertical="center"/>
      <protection locked="0"/>
    </xf>
    <xf numFmtId="0" fontId="42" fillId="2" borderId="83" xfId="0" applyFont="1" applyFill="1" applyBorder="1" applyAlignment="1" applyProtection="1">
      <alignment horizontal="center" vertical="center"/>
      <protection locked="0"/>
    </xf>
    <xf numFmtId="0" fontId="42" fillId="2" borderId="84" xfId="0" applyFont="1" applyFill="1" applyBorder="1" applyAlignment="1" applyProtection="1">
      <alignment horizontal="center" vertical="center"/>
      <protection locked="0"/>
    </xf>
    <xf numFmtId="0" fontId="28" fillId="2" borderId="81" xfId="0" applyFont="1" applyFill="1" applyBorder="1" applyAlignment="1">
      <alignment horizontal="center" vertical="center" wrapText="1"/>
    </xf>
    <xf numFmtId="0" fontId="28" fillId="2" borderId="85" xfId="0" applyFont="1" applyFill="1" applyBorder="1" applyAlignment="1">
      <alignment horizontal="center" vertical="center" wrapText="1"/>
    </xf>
    <xf numFmtId="0" fontId="42" fillId="0" borderId="81" xfId="0" applyFont="1" applyBorder="1" applyAlignment="1" applyProtection="1">
      <alignment horizontal="center" vertical="center" wrapText="1"/>
      <protection locked="0"/>
    </xf>
    <xf numFmtId="0" fontId="42" fillId="0" borderId="92" xfId="0" applyFont="1" applyBorder="1" applyAlignment="1" applyProtection="1">
      <alignment horizontal="center" vertical="center" wrapText="1"/>
      <protection locked="0"/>
    </xf>
    <xf numFmtId="0" fontId="42" fillId="0" borderId="85" xfId="0" applyFont="1" applyBorder="1" applyAlignment="1" applyProtection="1">
      <alignment horizontal="center" vertical="center" wrapText="1"/>
      <protection locked="0"/>
    </xf>
    <xf numFmtId="10" fontId="45" fillId="0" borderId="81" xfId="0" applyNumberFormat="1" applyFont="1" applyBorder="1" applyAlignment="1">
      <alignment horizontal="center" vertical="center"/>
    </xf>
    <xf numFmtId="10" fontId="45" fillId="0" borderId="92" xfId="0" applyNumberFormat="1" applyFont="1" applyBorder="1" applyAlignment="1">
      <alignment horizontal="center" vertical="center"/>
    </xf>
    <xf numFmtId="10" fontId="45" fillId="0" borderId="85" xfId="0" applyNumberFormat="1" applyFont="1" applyBorder="1" applyAlignment="1">
      <alignment horizontal="center" vertical="center"/>
    </xf>
    <xf numFmtId="10" fontId="46" fillId="5" borderId="81" xfId="0" applyNumberFormat="1" applyFont="1" applyFill="1" applyBorder="1" applyAlignment="1">
      <alignment horizontal="center" vertical="center"/>
    </xf>
    <xf numFmtId="10" fontId="46" fillId="5" borderId="92" xfId="0" applyNumberFormat="1" applyFont="1" applyFill="1" applyBorder="1" applyAlignment="1">
      <alignment horizontal="center" vertical="center"/>
    </xf>
    <xf numFmtId="10" fontId="46" fillId="5" borderId="85" xfId="0" applyNumberFormat="1" applyFont="1" applyFill="1" applyBorder="1" applyAlignment="1">
      <alignment horizontal="center" vertical="center"/>
    </xf>
    <xf numFmtId="0" fontId="41" fillId="7" borderId="0" xfId="0" applyFont="1" applyFill="1" applyAlignment="1" applyProtection="1">
      <alignment horizontal="justify" vertical="center"/>
      <protection locked="0"/>
    </xf>
    <xf numFmtId="0" fontId="42" fillId="0" borderId="89" xfId="0" applyFont="1" applyBorder="1" applyAlignment="1">
      <alignment horizontal="center" vertical="center" wrapText="1"/>
    </xf>
    <xf numFmtId="0" fontId="42" fillId="0" borderId="96" xfId="0" applyFont="1" applyBorder="1" applyAlignment="1">
      <alignment horizontal="center" vertical="center" wrapText="1"/>
    </xf>
    <xf numFmtId="10" fontId="45" fillId="0" borderId="90" xfId="0" applyNumberFormat="1" applyFont="1" applyBorder="1" applyAlignment="1">
      <alignment horizontal="center" vertical="center"/>
    </xf>
    <xf numFmtId="10" fontId="45" fillId="0" borderId="97" xfId="0" applyNumberFormat="1" applyFont="1" applyBorder="1" applyAlignment="1">
      <alignment horizontal="center" vertical="center"/>
    </xf>
    <xf numFmtId="0" fontId="42" fillId="0" borderId="89" xfId="0" applyFont="1" applyBorder="1" applyAlignment="1" applyProtection="1">
      <alignment horizontal="center" vertical="center" wrapText="1"/>
      <protection locked="0"/>
    </xf>
    <xf numFmtId="0" fontId="42" fillId="0" borderId="93" xfId="0" applyFont="1" applyBorder="1" applyAlignment="1" applyProtection="1">
      <alignment horizontal="center" vertical="center" wrapText="1"/>
      <protection locked="0"/>
    </xf>
    <xf numFmtId="0" fontId="42" fillId="0" borderId="96" xfId="0" applyFont="1" applyBorder="1" applyAlignment="1" applyProtection="1">
      <alignment horizontal="center" vertical="center" wrapText="1"/>
      <protection locked="0"/>
    </xf>
    <xf numFmtId="0" fontId="28" fillId="0" borderId="81" xfId="0" applyFont="1" applyBorder="1" applyAlignment="1">
      <alignment horizontal="center" vertical="center" wrapText="1"/>
    </xf>
    <xf numFmtId="0" fontId="28" fillId="0" borderId="98" xfId="0" applyFont="1" applyBorder="1" applyAlignment="1">
      <alignment horizontal="center" vertical="center" wrapText="1"/>
    </xf>
    <xf numFmtId="14" fontId="44" fillId="0" borderId="81" xfId="0" applyNumberFormat="1" applyFont="1" applyBorder="1" applyAlignment="1">
      <alignment horizontal="center" vertical="center" wrapText="1"/>
    </xf>
    <xf numFmtId="14" fontId="44" fillId="0" borderId="98" xfId="0" applyNumberFormat="1" applyFont="1" applyBorder="1" applyAlignment="1">
      <alignment horizontal="center" vertical="center" wrapText="1"/>
    </xf>
    <xf numFmtId="10" fontId="45" fillId="0" borderId="81" xfId="6" applyNumberFormat="1" applyFont="1" applyBorder="1" applyAlignment="1">
      <alignment horizontal="center" vertical="center"/>
    </xf>
    <xf numFmtId="10" fontId="45" fillId="0" borderId="85" xfId="6" applyNumberFormat="1" applyFont="1" applyBorder="1" applyAlignment="1">
      <alignment horizontal="center" vertical="center"/>
    </xf>
    <xf numFmtId="0" fontId="41" fillId="5" borderId="82" xfId="0" applyFont="1" applyFill="1" applyBorder="1" applyAlignment="1">
      <alignment horizontal="left" vertical="center" wrapText="1"/>
    </xf>
    <xf numFmtId="0" fontId="41" fillId="5" borderId="83" xfId="0" applyFont="1" applyFill="1" applyBorder="1" applyAlignment="1">
      <alignment horizontal="left" vertical="center" wrapText="1"/>
    </xf>
    <xf numFmtId="0" fontId="41" fillId="5" borderId="84" xfId="0" applyFont="1" applyFill="1" applyBorder="1" applyAlignment="1">
      <alignment horizontal="left" vertical="center" wrapText="1"/>
    </xf>
    <xf numFmtId="10" fontId="45" fillId="5" borderId="89" xfId="6" applyNumberFormat="1" applyFont="1" applyFill="1" applyBorder="1" applyAlignment="1" applyProtection="1">
      <alignment horizontal="center" vertical="center"/>
    </xf>
    <xf numFmtId="10" fontId="45" fillId="5" borderId="93" xfId="6" applyNumberFormat="1" applyFont="1" applyFill="1" applyBorder="1" applyAlignment="1" applyProtection="1">
      <alignment horizontal="center" vertical="center"/>
    </xf>
    <xf numFmtId="10" fontId="45" fillId="5" borderId="96" xfId="6" applyNumberFormat="1" applyFont="1" applyFill="1" applyBorder="1" applyAlignment="1" applyProtection="1">
      <alignment horizontal="center" vertical="center"/>
    </xf>
    <xf numFmtId="10" fontId="45" fillId="0" borderId="81" xfId="6" applyNumberFormat="1" applyFont="1" applyBorder="1" applyAlignment="1" applyProtection="1">
      <alignment horizontal="center" vertical="center"/>
    </xf>
    <xf numFmtId="10" fontId="45" fillId="0" borderId="92" xfId="6" applyNumberFormat="1" applyFont="1" applyBorder="1" applyAlignment="1" applyProtection="1">
      <alignment horizontal="center" vertical="center"/>
    </xf>
    <xf numFmtId="10" fontId="45" fillId="0" borderId="85" xfId="6" applyNumberFormat="1" applyFont="1" applyBorder="1" applyAlignment="1" applyProtection="1">
      <alignment horizontal="center" vertical="center"/>
    </xf>
    <xf numFmtId="10" fontId="45" fillId="5" borderId="81" xfId="6" applyNumberFormat="1" applyFont="1" applyFill="1" applyBorder="1" applyAlignment="1" applyProtection="1">
      <alignment horizontal="center" vertical="center"/>
    </xf>
    <xf numFmtId="10" fontId="45" fillId="5" borderId="92" xfId="6" applyNumberFormat="1" applyFont="1" applyFill="1" applyBorder="1" applyAlignment="1" applyProtection="1">
      <alignment horizontal="center" vertical="center"/>
    </xf>
    <xf numFmtId="10" fontId="45" fillId="5" borderId="85" xfId="6" applyNumberFormat="1" applyFont="1" applyFill="1" applyBorder="1" applyAlignment="1" applyProtection="1">
      <alignment horizontal="center" vertical="center"/>
    </xf>
    <xf numFmtId="0" fontId="42" fillId="0" borderId="93" xfId="0" applyFont="1" applyBorder="1" applyAlignment="1">
      <alignment horizontal="center" vertical="center" wrapText="1"/>
    </xf>
    <xf numFmtId="0" fontId="51" fillId="5" borderId="82" xfId="0" applyFont="1" applyFill="1" applyBorder="1" applyAlignment="1">
      <alignment horizontal="left" vertical="center" wrapText="1"/>
    </xf>
    <xf numFmtId="0" fontId="25" fillId="7" borderId="2" xfId="0" applyFont="1" applyFill="1" applyBorder="1" applyAlignment="1">
      <alignment horizontal="center" vertical="center" wrapText="1"/>
    </xf>
    <xf numFmtId="0" fontId="25" fillId="7" borderId="5" xfId="0" applyFont="1" applyFill="1" applyBorder="1" applyAlignment="1">
      <alignment horizontal="center" vertical="center" wrapText="1"/>
    </xf>
    <xf numFmtId="0" fontId="23" fillId="0" borderId="38" xfId="0" applyFont="1" applyBorder="1" applyAlignment="1">
      <alignment horizontal="center" wrapText="1"/>
    </xf>
    <xf numFmtId="0" fontId="23" fillId="0" borderId="45" xfId="0" applyFont="1" applyBorder="1" applyAlignment="1">
      <alignment horizontal="center" wrapText="1"/>
    </xf>
    <xf numFmtId="0" fontId="28" fillId="7" borderId="18" xfId="0" applyFont="1" applyFill="1" applyBorder="1" applyAlignment="1">
      <alignment horizontal="center" vertical="center" wrapText="1"/>
    </xf>
    <xf numFmtId="0" fontId="28" fillId="7" borderId="19" xfId="0" applyFont="1" applyFill="1" applyBorder="1" applyAlignment="1">
      <alignment horizontal="center" vertical="center" wrapText="1"/>
    </xf>
    <xf numFmtId="0" fontId="28" fillId="7" borderId="42" xfId="0" applyFont="1" applyFill="1" applyBorder="1" applyAlignment="1">
      <alignment horizontal="center" vertical="center" wrapText="1"/>
    </xf>
    <xf numFmtId="0" fontId="28" fillId="7" borderId="44" xfId="0" applyFont="1" applyFill="1" applyBorder="1" applyAlignment="1">
      <alignment horizontal="center" vertical="center" wrapText="1"/>
    </xf>
    <xf numFmtId="0" fontId="28" fillId="7" borderId="41" xfId="0" applyFont="1" applyFill="1" applyBorder="1" applyAlignment="1">
      <alignment horizontal="center" vertical="center" wrapText="1"/>
    </xf>
    <xf numFmtId="0" fontId="28" fillId="7" borderId="43" xfId="0" applyFont="1" applyFill="1" applyBorder="1" applyAlignment="1">
      <alignment horizontal="center" vertical="center" wrapText="1"/>
    </xf>
    <xf numFmtId="0" fontId="27" fillId="2" borderId="38" xfId="0" applyFont="1" applyFill="1" applyBorder="1" applyAlignment="1">
      <alignment horizontal="center" vertical="center" wrapText="1"/>
    </xf>
    <xf numFmtId="0" fontId="27" fillId="2" borderId="39" xfId="0" applyFont="1" applyFill="1" applyBorder="1" applyAlignment="1">
      <alignment horizontal="center" vertical="center" wrapText="1"/>
    </xf>
    <xf numFmtId="0" fontId="27" fillId="2" borderId="40" xfId="0" applyFont="1" applyFill="1" applyBorder="1" applyAlignment="1">
      <alignment horizontal="center" vertical="center" wrapText="1"/>
    </xf>
    <xf numFmtId="0" fontId="25" fillId="2" borderId="17" xfId="0" applyFont="1" applyFill="1" applyBorder="1" applyAlignment="1"/>
    <xf numFmtId="14" fontId="25" fillId="2" borderId="17" xfId="0" applyNumberFormat="1" applyFont="1" applyFill="1" applyBorder="1" applyAlignment="1"/>
    <xf numFmtId="0" fontId="25" fillId="2" borderId="21" xfId="0" applyFont="1" applyFill="1" applyBorder="1" applyAlignment="1"/>
    <xf numFmtId="0" fontId="25" fillId="2" borderId="24" xfId="0" applyFont="1" applyFill="1" applyBorder="1" applyAlignment="1"/>
    <xf numFmtId="0" fontId="25" fillId="2" borderId="58" xfId="0" applyFont="1" applyFill="1" applyBorder="1" applyAlignment="1"/>
    <xf numFmtId="14" fontId="25" fillId="2" borderId="58" xfId="0" applyNumberFormat="1" applyFont="1" applyFill="1" applyBorder="1" applyAlignment="1"/>
  </cellXfs>
  <cellStyles count="7">
    <cellStyle name="Hipervínculo" xfId="4" builtinId="8"/>
    <cellStyle name="Hyperlink" xfId="5" xr:uid="{00000000-000B-0000-0000-000008000000}"/>
    <cellStyle name="Normal" xfId="0" builtinId="0"/>
    <cellStyle name="Normal 2 2" xfId="1" xr:uid="{C6CB0CE6-6BD5-43AC-A3B4-0F96D74FC94A}"/>
    <cellStyle name="Normal 3" xfId="2" xr:uid="{507FC45B-6EF6-428E-9952-A13651480FAA}"/>
    <cellStyle name="Normal 4" xfId="3" xr:uid="{76ADEEC8-7E84-43ED-8163-04304B7F2055}"/>
    <cellStyle name="Porcentaje" xfId="6" builtinId="5"/>
  </cellStyles>
  <dxfs count="63">
    <dxf>
      <font>
        <b/>
        <i val="0"/>
        <color theme="0"/>
      </font>
      <fill>
        <patternFill>
          <bgColor rgb="FFFF0000"/>
        </patternFill>
      </fill>
    </dxf>
    <dxf>
      <font>
        <b/>
        <i val="0"/>
        <color theme="1"/>
      </font>
      <fill>
        <patternFill>
          <bgColor rgb="FFFFFF00"/>
        </patternFill>
      </fill>
    </dxf>
    <dxf>
      <font>
        <b/>
        <i val="0"/>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s>
  <tableStyles count="0" defaultTableStyle="TableStyleMedium2" defaultPivotStyle="PivotStyleLight16"/>
  <colors>
    <mruColors>
      <color rgb="FF46589C"/>
      <color rgb="FF6767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5.png"/><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0</xdr:col>
      <xdr:colOff>9525</xdr:colOff>
      <xdr:row>0</xdr:row>
      <xdr:rowOff>28575</xdr:rowOff>
    </xdr:from>
    <xdr:to>
      <xdr:col>0</xdr:col>
      <xdr:colOff>1613799</xdr:colOff>
      <xdr:row>0</xdr:row>
      <xdr:rowOff>628650</xdr:rowOff>
    </xdr:to>
    <xdr:pic>
      <xdr:nvPicPr>
        <xdr:cNvPr id="3" name="Imagen 2">
          <a:extLst>
            <a:ext uri="{FF2B5EF4-FFF2-40B4-BE49-F238E27FC236}">
              <a16:creationId xmlns:a16="http://schemas.microsoft.com/office/drawing/2014/main" id="{73A91D6C-5BC8-4483-A9A9-1340CE4014E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 y="28575"/>
          <a:ext cx="1604274" cy="600075"/>
        </a:xfrm>
        <a:prstGeom prst="rect">
          <a:avLst/>
        </a:prstGeom>
      </xdr:spPr>
    </xdr:pic>
    <xdr:clientData/>
  </xdr:twoCellAnchor>
  <xdr:oneCellAnchor>
    <xdr:from>
      <xdr:col>3</xdr:col>
      <xdr:colOff>171450</xdr:colOff>
      <xdr:row>0</xdr:row>
      <xdr:rowOff>381000</xdr:rowOff>
    </xdr:from>
    <xdr:ext cx="2186942" cy="781050"/>
    <xdr:pic>
      <xdr:nvPicPr>
        <xdr:cNvPr id="4" name="Imagen 3">
          <a:extLst>
            <a:ext uri="{FF2B5EF4-FFF2-40B4-BE49-F238E27FC236}">
              <a16:creationId xmlns:a16="http://schemas.microsoft.com/office/drawing/2014/main" id="{2D1085F1-3A4A-4D41-BE7A-479F53B46531}"/>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4087475" y="381000"/>
          <a:ext cx="2186942" cy="78105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292236</xdr:colOff>
      <xdr:row>0</xdr:row>
      <xdr:rowOff>61452</xdr:rowOff>
    </xdr:from>
    <xdr:to>
      <xdr:col>1</xdr:col>
      <xdr:colOff>1322917</xdr:colOff>
      <xdr:row>0</xdr:row>
      <xdr:rowOff>1026086</xdr:rowOff>
    </xdr:to>
    <xdr:pic>
      <xdr:nvPicPr>
        <xdr:cNvPr id="2" name="Imagen 1" descr="Imagen que contiene Logotipo&#10;&#10;Descripción generada automáticamente">
          <a:extLst>
            <a:ext uri="{FF2B5EF4-FFF2-40B4-BE49-F238E27FC236}">
              <a16:creationId xmlns:a16="http://schemas.microsoft.com/office/drawing/2014/main" id="{E4AA611D-AFFE-CEC6-29D7-AD606EFB62AC}"/>
            </a:ext>
          </a:extLst>
        </xdr:cNvPr>
        <xdr:cNvPicPr>
          <a:picLocks noChangeAspect="1"/>
        </xdr:cNvPicPr>
      </xdr:nvPicPr>
      <xdr:blipFill>
        <a:blip xmlns:r="http://schemas.openxmlformats.org/officeDocument/2006/relationships" r:embed="rId1"/>
        <a:stretch>
          <a:fillRect/>
        </a:stretch>
      </xdr:blipFill>
      <xdr:spPr>
        <a:xfrm>
          <a:off x="292236" y="61452"/>
          <a:ext cx="2247764" cy="96463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234950</xdr:colOff>
      <xdr:row>0</xdr:row>
      <xdr:rowOff>63500</xdr:rowOff>
    </xdr:from>
    <xdr:to>
      <xdr:col>1</xdr:col>
      <xdr:colOff>1799167</xdr:colOff>
      <xdr:row>0</xdr:row>
      <xdr:rowOff>758708</xdr:rowOff>
    </xdr:to>
    <xdr:pic>
      <xdr:nvPicPr>
        <xdr:cNvPr id="4" name="Imagen 3" descr="Imagen que contiene Logotipo&#10;&#10;Descripción generada automáticamente">
          <a:extLst>
            <a:ext uri="{FF2B5EF4-FFF2-40B4-BE49-F238E27FC236}">
              <a16:creationId xmlns:a16="http://schemas.microsoft.com/office/drawing/2014/main" id="{E4AA611D-AFFE-CEC6-29D7-AD606EFB62AC}"/>
            </a:ext>
          </a:extLst>
        </xdr:cNvPr>
        <xdr:cNvPicPr>
          <a:picLocks noChangeAspect="1"/>
        </xdr:cNvPicPr>
      </xdr:nvPicPr>
      <xdr:blipFill>
        <a:blip xmlns:r="http://schemas.openxmlformats.org/officeDocument/2006/relationships" r:embed="rId1"/>
        <a:stretch>
          <a:fillRect/>
        </a:stretch>
      </xdr:blipFill>
      <xdr:spPr>
        <a:xfrm>
          <a:off x="467783" y="63500"/>
          <a:ext cx="1564217" cy="69520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8</xdr:col>
      <xdr:colOff>3778250</xdr:colOff>
      <xdr:row>5</xdr:row>
      <xdr:rowOff>51593</xdr:rowOff>
    </xdr:from>
    <xdr:to>
      <xdr:col>20</xdr:col>
      <xdr:colOff>136020</xdr:colOff>
      <xdr:row>5</xdr:row>
      <xdr:rowOff>175425</xdr:rowOff>
    </xdr:to>
    <xdr:pic>
      <xdr:nvPicPr>
        <xdr:cNvPr id="2" name="Imagen 1">
          <a:extLst>
            <a:ext uri="{FF2B5EF4-FFF2-40B4-BE49-F238E27FC236}">
              <a16:creationId xmlns:a16="http://schemas.microsoft.com/office/drawing/2014/main" id="{52ADFEDC-78FC-4A6C-92AB-5393B62879F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2122150" y="1127918"/>
          <a:ext cx="5968495" cy="123832"/>
        </a:xfrm>
        <a:prstGeom prst="rect">
          <a:avLst/>
        </a:prstGeom>
      </xdr:spPr>
    </xdr:pic>
    <xdr:clientData/>
  </xdr:twoCellAnchor>
  <xdr:oneCellAnchor>
    <xdr:from>
      <xdr:col>30</xdr:col>
      <xdr:colOff>597959</xdr:colOff>
      <xdr:row>3</xdr:row>
      <xdr:rowOff>100540</xdr:rowOff>
    </xdr:from>
    <xdr:ext cx="2019300" cy="592667"/>
    <xdr:pic>
      <xdr:nvPicPr>
        <xdr:cNvPr id="3" name="Picture 1">
          <a:extLst>
            <a:ext uri="{FF2B5EF4-FFF2-40B4-BE49-F238E27FC236}">
              <a16:creationId xmlns:a16="http://schemas.microsoft.com/office/drawing/2014/main" id="{DB118671-AC9B-4368-A503-A5FC9BC4B94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7829934" y="624415"/>
          <a:ext cx="2019300" cy="59266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twoCellAnchor editAs="oneCell">
    <xdr:from>
      <xdr:col>2</xdr:col>
      <xdr:colOff>95251</xdr:colOff>
      <xdr:row>3</xdr:row>
      <xdr:rowOff>105833</xdr:rowOff>
    </xdr:from>
    <xdr:to>
      <xdr:col>2</xdr:col>
      <xdr:colOff>1718428</xdr:colOff>
      <xdr:row>6</xdr:row>
      <xdr:rowOff>169080</xdr:rowOff>
    </xdr:to>
    <xdr:pic>
      <xdr:nvPicPr>
        <xdr:cNvPr id="4" name="Imagen 3">
          <a:extLst>
            <a:ext uri="{FF2B5EF4-FFF2-40B4-BE49-F238E27FC236}">
              <a16:creationId xmlns:a16="http://schemas.microsoft.com/office/drawing/2014/main" id="{55FB70BE-EDF9-440D-A94D-A6C3E210224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476251" y="629708"/>
          <a:ext cx="1546977" cy="634747"/>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122465</xdr:colOff>
      <xdr:row>2</xdr:row>
      <xdr:rowOff>68037</xdr:rowOff>
    </xdr:from>
    <xdr:to>
      <xdr:col>2</xdr:col>
      <xdr:colOff>1535907</xdr:colOff>
      <xdr:row>4</xdr:row>
      <xdr:rowOff>271026</xdr:rowOff>
    </xdr:to>
    <xdr:pic>
      <xdr:nvPicPr>
        <xdr:cNvPr id="2" name="Imagen 1" descr="Imagen que contiene Logotipo&#10;&#10;Descripción generada automáticamente">
          <a:extLst>
            <a:ext uri="{FF2B5EF4-FFF2-40B4-BE49-F238E27FC236}">
              <a16:creationId xmlns:a16="http://schemas.microsoft.com/office/drawing/2014/main" id="{18B6E606-FC90-46FD-A9B5-1DB7C03C6740}"/>
            </a:ext>
          </a:extLst>
        </xdr:cNvPr>
        <xdr:cNvPicPr>
          <a:picLocks noChangeAspect="1"/>
        </xdr:cNvPicPr>
      </xdr:nvPicPr>
      <xdr:blipFill>
        <a:blip xmlns:r="http://schemas.openxmlformats.org/officeDocument/2006/relationships" r:embed="rId1"/>
        <a:stretch>
          <a:fillRect/>
        </a:stretch>
      </xdr:blipFill>
      <xdr:spPr>
        <a:xfrm>
          <a:off x="622528" y="401412"/>
          <a:ext cx="1413442" cy="82211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2</xdr:col>
      <xdr:colOff>122465</xdr:colOff>
      <xdr:row>2</xdr:row>
      <xdr:rowOff>68037</xdr:rowOff>
    </xdr:from>
    <xdr:to>
      <xdr:col>2</xdr:col>
      <xdr:colOff>1535907</xdr:colOff>
      <xdr:row>4</xdr:row>
      <xdr:rowOff>271026</xdr:rowOff>
    </xdr:to>
    <xdr:pic>
      <xdr:nvPicPr>
        <xdr:cNvPr id="2" name="Imagen 1" descr="Imagen que contiene Logotipo&#10;&#10;Descripción generada automáticamente">
          <a:extLst>
            <a:ext uri="{FF2B5EF4-FFF2-40B4-BE49-F238E27FC236}">
              <a16:creationId xmlns:a16="http://schemas.microsoft.com/office/drawing/2014/main" id="{CE84993C-6E4C-4B11-9DF3-B232EE49DAB4}"/>
            </a:ext>
          </a:extLst>
        </xdr:cNvPr>
        <xdr:cNvPicPr>
          <a:picLocks noChangeAspect="1"/>
        </xdr:cNvPicPr>
      </xdr:nvPicPr>
      <xdr:blipFill>
        <a:blip xmlns:r="http://schemas.openxmlformats.org/officeDocument/2006/relationships" r:embed="rId1"/>
        <a:stretch>
          <a:fillRect/>
        </a:stretch>
      </xdr:blipFill>
      <xdr:spPr>
        <a:xfrm>
          <a:off x="617765" y="391887"/>
          <a:ext cx="1413442" cy="831639"/>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533400</xdr:colOff>
      <xdr:row>0</xdr:row>
      <xdr:rowOff>114300</xdr:rowOff>
    </xdr:from>
    <xdr:to>
      <xdr:col>1</xdr:col>
      <xdr:colOff>1162050</xdr:colOff>
      <xdr:row>0</xdr:row>
      <xdr:rowOff>850900</xdr:rowOff>
    </xdr:to>
    <xdr:pic>
      <xdr:nvPicPr>
        <xdr:cNvPr id="2" name="Imagen 1" descr="Imagen que contiene Logotipo&#10;&#10;Descripción generada automáticamente">
          <a:extLst>
            <a:ext uri="{FF2B5EF4-FFF2-40B4-BE49-F238E27FC236}">
              <a16:creationId xmlns:a16="http://schemas.microsoft.com/office/drawing/2014/main" id="{E4AA611D-AFFE-CEC6-29D7-AD606EFB62AC}"/>
            </a:ext>
          </a:extLst>
        </xdr:cNvPr>
        <xdr:cNvPicPr>
          <a:picLocks noChangeAspect="1"/>
        </xdr:cNvPicPr>
      </xdr:nvPicPr>
      <xdr:blipFill>
        <a:blip xmlns:r="http://schemas.openxmlformats.org/officeDocument/2006/relationships" r:embed="rId1"/>
        <a:stretch>
          <a:fillRect/>
        </a:stretch>
      </xdr:blipFill>
      <xdr:spPr>
        <a:xfrm>
          <a:off x="533400" y="114300"/>
          <a:ext cx="1657350" cy="7366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Users/carolina.olivera/OneDrive%20-%20Colombia%20Compra%20Eficiente/Planeaci&#243;n/PAAC/PAAC%202020/Versiones%20del%20PAAC/PAAC%202020-%20Mapa%20de%20Riesgos%20v1.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https://cceficiente.sharepoint.com/personal/maira_davila_colombiacompra_gov_co/Documents/CCE%202024/PLANES%20Y%20PROGRAMAS/PROGRAMA%20DE%20TRANSPARENCIA%20Y%20ETICA%20P&#218;BLICA%202024/SEGUIMIENTO%202Q/Seguimiento%202Q%202024_Transparencia.xlsx" TargetMode="External"/><Relationship Id="rId1" Type="http://schemas.microsoft.com/office/2019/04/relationships/externalLinkLongPath" Target="/personal/maira_davila_colombiacompra_gov_co/Documents/CCE%202024/PLANES%20Y%20PROGRAMAS/PROGRAMA%20DE%20TRANSPARENCIA%20Y%20ETICA%20P&#218;BLICA%202024/SEGUIMIENTO%202Q/Seguimiento%202Q%202024_Transparenci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CE-DES-FM-10"/>
      <sheetName val="PAAC 2020 V.P"/>
      <sheetName val="Riesgos Corrup Política vigente"/>
      <sheetName val="Riesgos de Corrup en actualizac"/>
      <sheetName val="Control de Cambios (2)"/>
      <sheetName val="CONTEXTO PROCESO"/>
      <sheetName val="Listas Nuevas"/>
      <sheetName val="MATRIZ DE CALIFICACIÓN"/>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G de Transparencia"/>
      <sheetName val="Seguimiento 1Q 2024"/>
      <sheetName val="Seguimiento 2Q 2024"/>
      <sheetName val="Matriz de Riesgos"/>
      <sheetName val="Control de Ajustes"/>
      <sheetName val="Control de Cambios"/>
    </sheetNames>
    <sheetDataSet>
      <sheetData sheetId="0">
        <row r="5">
          <cell r="B5" t="str">
            <v>DG1</v>
          </cell>
          <cell r="C5" t="str">
            <v xml:space="preserve">Ajustar el Mapa de Riesgos de Corrupción para la vigencia 2024 </v>
          </cell>
          <cell r="D5" t="str">
            <v xml:space="preserve"> (01) Mapa de riesgos de corrupción  actualizado y publicado. </v>
          </cell>
        </row>
        <row r="6">
          <cell r="B6" t="str">
            <v>DG2</v>
          </cell>
          <cell r="C6" t="str">
            <v>Realizar actividades de socialización del Mapa de Riesgos de Corrupción</v>
          </cell>
          <cell r="D6" t="str">
            <v>(02) Capacitaciones dirigidas a los trabajadores de la ANPC-CCE</v>
          </cell>
        </row>
        <row r="7">
          <cell r="B7" t="str">
            <v>DG3</v>
          </cell>
          <cell r="C7" t="str">
            <v>Aprobar la Política del Sistema de Administración de Riesgos (SAR) y el Manual Metodológoco del SAR de la ANCP-CCE</v>
          </cell>
          <cell r="D7" t="str">
            <v>(01) Acta de aprobación del Comité Institucional Coordinación Interno</v>
          </cell>
        </row>
        <row r="11">
          <cell r="B11" t="str">
            <v>SG1</v>
          </cell>
          <cell r="C11" t="str">
            <v>Dar a conocer el canal de denuncias de hechos de corrupción de la ANCP-CCE a los grupos de valor.</v>
          </cell>
          <cell r="D11" t="str">
            <v xml:space="preserve">(01) Video publicado  informando el canal de denuncias de corrupción de la Agencia. </v>
          </cell>
        </row>
        <row r="12">
          <cell r="B12" t="str">
            <v>DG4</v>
          </cell>
          <cell r="C12" t="str">
            <v xml:space="preserve">Realizar la articulación institucional con actores y entidades externas para apoyar la implementación de la estrategia de capacitaciones "Ruta de la Democratización de la Compra Pública" con el objetivo de promover la transparencia en los procesos de compra y contratación pública. </v>
          </cell>
          <cell r="D12" t="str">
            <v>(02) Informes acerca de la articulación institucional de la Ruta de la Democratización de las Compras Públicas.</v>
          </cell>
        </row>
        <row r="16">
          <cell r="D16" t="str">
            <v>(01) Autodiagnóstico Política de Integridad diligenciado</v>
          </cell>
        </row>
        <row r="17">
          <cell r="D17" t="str">
            <v xml:space="preserve"> (01) Plan de acción sobre la Política de Integridad para la vigencia 2024</v>
          </cell>
        </row>
        <row r="18">
          <cell r="B18" t="str">
            <v>SG3</v>
          </cell>
          <cell r="C18" t="str">
            <v>Promover la semana de atención al ciudadano en el marco del Código de Integridad que involucren a las y los trabajadores de la Agencia Nacional de Contratación Pública - Colombia Compra Eficiente con los principios de la atención y servicio al ciudadano</v>
          </cell>
          <cell r="D18" t="str">
            <v>(01) Informe de acciones realizadas sobre la semana de atención al ciudadano.</v>
          </cell>
        </row>
        <row r="19">
          <cell r="B19" t="str">
            <v>SG4</v>
          </cell>
          <cell r="C19" t="str">
            <v xml:space="preserve">Promover un adecuado seguimiento de la ejecución de la contratación, de cara a garantizar el correcto uso de los recursos públicos. </v>
          </cell>
          <cell r="D19" t="str">
            <v>(02) Capacitaciones dirigidas a los supervisores de la Agencia, sobre la correcta gestión de seguimiento y supervisión contractual</v>
          </cell>
        </row>
        <row r="23">
          <cell r="B23" t="str">
            <v>DG5</v>
          </cell>
          <cell r="C23" t="str">
            <v>Diseñar y difundir acciones para sensibilizar los grupos de valor sobre el uso de "Mi Mercado Popular"</v>
          </cell>
          <cell r="D23" t="str">
            <v xml:space="preserve">(02) Campañas de sensibilización </v>
          </cell>
        </row>
        <row r="24">
          <cell r="B24" t="str">
            <v>DG6</v>
          </cell>
          <cell r="C24" t="str">
            <v>Realizar la divulgación y uso del Manual de imagen de la ANCP-CCE</v>
          </cell>
          <cell r="D24" t="str">
            <v>(2) Elementos comunicacionales 
(2) Capacitaciones</v>
          </cell>
        </row>
        <row r="25">
          <cell r="B25" t="str">
            <v>SN1</v>
          </cell>
          <cell r="C25" t="str">
            <v>Sensibilizar a los grupos de interés sobre Mecanismos de Agregación de Demanda</v>
          </cell>
          <cell r="D25" t="str">
            <v>(03) Capacitaciones  sobre Mecanismos de Agregación de Demanda</v>
          </cell>
        </row>
        <row r="26">
          <cell r="B26" t="str">
            <v>GC1</v>
          </cell>
          <cell r="C26" t="str">
            <v xml:space="preserve">Promover el conocimiento en materia de documentos tipo para los actores del sistema de compra pública </v>
          </cell>
          <cell r="D26" t="str">
            <v>(04) Piezas infográficas publicadas en los diferentes canales de comunicación de la entidad</v>
          </cell>
        </row>
        <row r="27">
          <cell r="B27" t="str">
            <v>IDT1</v>
          </cell>
          <cell r="C27" t="str">
            <v>Desarrollar la implementación de acciones de Racionalización del Trámite “Registro de Proveedores en SECOP II” aprobados en el GIGD.</v>
          </cell>
          <cell r="D27" t="str">
            <v xml:space="preserve"> (01) Listado de acciones de racionalización ejecutadas </v>
          </cell>
        </row>
        <row r="31">
          <cell r="B31" t="str">
            <v>DG7</v>
          </cell>
          <cell r="C31" t="str">
            <v xml:space="preserve">Realizar la estrategia de comunicaciones para la rendición de cuentas </v>
          </cell>
          <cell r="D31" t="str">
            <v>(01) Estrategia formulada</v>
          </cell>
        </row>
        <row r="32">
          <cell r="B32" t="str">
            <v>SG5</v>
          </cell>
          <cell r="C32" t="str">
            <v>Desarrollar el Plan Estratégico de Participación Ciudadana y Rendición de Cuentas Vigencia 2024</v>
          </cell>
          <cell r="D32" t="str">
            <v>(01) Plan estratégico aprobado CIGD y publicado en página web</v>
          </cell>
        </row>
        <row r="33">
          <cell r="B33" t="str">
            <v>SG6</v>
          </cell>
          <cell r="C33" t="str">
            <v>Elaborar e implementar la estrategia de Relacionamiento Estado Ciudadano</v>
          </cell>
          <cell r="D33" t="str">
            <v>(01) Estrategia elaborada e implementada</v>
          </cell>
        </row>
        <row r="34">
          <cell r="B34" t="str">
            <v>SG7</v>
          </cell>
          <cell r="C34" t="str">
            <v xml:space="preserve">Realizar talleres de sensibilización para disminuir las faltas de competencia de la ANCP-CCE </v>
          </cell>
          <cell r="D34" t="str">
            <v xml:space="preserve">(04) Talleres de sensibilización </v>
          </cell>
        </row>
        <row r="35">
          <cell r="B35" t="str">
            <v>GC2</v>
          </cell>
          <cell r="C35" t="str">
            <v>Informar de manera periódica los principales logros de la Subdirección de Gestión Contractual a través de cápsulas informativas.</v>
          </cell>
          <cell r="D35" t="str">
            <v>(03) Videos de cápsulas informativas con los logros de cada cuatro meses de la SGC</v>
          </cell>
        </row>
        <row r="36">
          <cell r="B36" t="str">
            <v>GC3</v>
          </cell>
          <cell r="C36" t="str">
            <v>Dar a conocer la actualización y elaboración de las guías, manuales, circulares o reglamentos de la subdirección para que la ciudadanía y los diferentes actores participen en su desarrollo.</v>
          </cell>
          <cell r="D36" t="str">
            <v xml:space="preserve">(03) Informes de comentarios de ciudadanos sobre guías o manuales actualizados. </v>
          </cell>
        </row>
        <row r="40">
          <cell r="B40" t="str">
            <v>DG8</v>
          </cell>
          <cell r="C40" t="str">
            <v>Administrar la matriz de seguimiento del Índice de transparencia y acceso a la información - ITA de la ANCP-CCE</v>
          </cell>
          <cell r="D40" t="str">
            <v>(01) Matriz con el reporte de cumplimiento del Índice de transparencia y acceso a la información - ITA</v>
          </cell>
        </row>
        <row r="41">
          <cell r="B41" t="str">
            <v>DG9</v>
          </cell>
          <cell r="C41" t="str">
            <v>Difundir las acciones para la transparencia en el Sistema de Compra Pública</v>
          </cell>
          <cell r="D41" t="str">
            <v>(03) Campañas de comunicación para la difusión del rol de la ANCP-CCE en cuanto a transparencia</v>
          </cell>
        </row>
        <row r="42">
          <cell r="B42" t="str">
            <v>DG10</v>
          </cell>
          <cell r="C42" t="str">
            <v>Diseñar acciones para sensibilizar los grupos de valor en el uso de las plataformas del sistema electrónico de compra pública</v>
          </cell>
          <cell r="D42" t="str">
            <v>(06) Elementos comunicacionales de difusión</v>
          </cell>
        </row>
        <row r="43">
          <cell r="B43" t="str">
            <v>EMAE1</v>
          </cell>
          <cell r="C43" t="str">
            <v xml:space="preserve">Desarrollar o actualizar herramientas de visualización con la información del sistema de compra pública para que los actores internos o externos  tengan insumos que les facilite acceder a información relevante del comportamiento, características, productos o servicios, ubicaciones geográficas, entidades y proveedores que intervienen en la celebración de contratos estatales. </v>
          </cell>
          <cell r="D43" t="str">
            <v>(06) Herramientas de Visualizaciones desarrolladas o actualizadas</v>
          </cell>
        </row>
        <row r="44">
          <cell r="B44" t="str">
            <v>SG8</v>
          </cell>
          <cell r="C44" t="str">
            <v xml:space="preserve"> Elaborar y publicar informes de percepción y satisfacción de los grupos de valor  frente a la canales de atención de la entidad.</v>
          </cell>
          <cell r="D44" t="str">
            <v xml:space="preserve">(04) Informes de percepción publicados en página web </v>
          </cell>
        </row>
        <row r="45">
          <cell r="B45" t="str">
            <v>IDT2</v>
          </cell>
          <cell r="C45" t="str">
            <v>Publicar en formato de archivo de cálculo los activos de información</v>
          </cell>
          <cell r="D45" t="str">
            <v>(01) Registro de inventario de activos de la información incluido el índice de información clasificada y reservada</v>
          </cell>
        </row>
        <row r="49">
          <cell r="B49" t="str">
            <v>SG9</v>
          </cell>
          <cell r="C49" t="str">
            <v xml:space="preserve">
Actualizar documento de caracterización de usuarios y grupos de valor </v>
          </cell>
          <cell r="D49" t="str">
            <v xml:space="preserve">
(01) Documento de caracterización de usuarios actualizado</v>
          </cell>
        </row>
        <row r="50">
          <cell r="B50" t="str">
            <v>IDT3</v>
          </cell>
          <cell r="C50" t="str">
            <v>Actualizar las bases de datos abiertos del Sistema de Compra Pública para exponerlos en el portal Gov.co</v>
          </cell>
          <cell r="D50" t="str">
            <v>(12) Soportes de publicaciones realizadas en el portal web (estos incluyen captura de pantalla de la publicación, certificados de excelencia, ficha técnica de cada tabla expuesta)</v>
          </cell>
        </row>
      </sheetData>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8" Type="http://schemas.openxmlformats.org/officeDocument/2006/relationships/hyperlink" Target="https://cceficiente.sharepoint.com/:x:/s/ProcesosMIPG/EZBmVr_oW1dKhN6TgnkYJJoBjVJajb1NTxkcaT0HhTELig?e=phrarJ" TargetMode="External"/><Relationship Id="rId13" Type="http://schemas.openxmlformats.org/officeDocument/2006/relationships/hyperlink" Target="https://cceficiente.sharepoint.com/:b:/s/ProcesosMIPG/EUgxoCmr7R9HngjpHHmg1b0BJBM1zpeWWsI_ul7O86wVaA?e=qpC43N" TargetMode="External"/><Relationship Id="rId3" Type="http://schemas.openxmlformats.org/officeDocument/2006/relationships/hyperlink" Target="https://cceficiente.sharepoint.com/:b:/s/ProcesosMIPG/EcjHQSPljZNLvqDyPz9QlAEB7Nr15RBechRhGZUWidfRQg?e=cOEtjN" TargetMode="External"/><Relationship Id="rId7" Type="http://schemas.openxmlformats.org/officeDocument/2006/relationships/hyperlink" Target="https://cceficiente.sharepoint.com/:f:/s/ProcesosMIPG/EjMosDugAehHrXGLXmXetLMBY2yj1goMtomagz1axeKWUg?e=13gk56" TargetMode="External"/><Relationship Id="rId12" Type="http://schemas.openxmlformats.org/officeDocument/2006/relationships/hyperlink" Target="https://cceficiente.sharepoint.com/:b:/s/ProcesosMIPG/EflKVASS0fVMgnCStoO6_88Bh_hOtGv2DvLRWygxDAz9HQ?e=OvdsZt" TargetMode="External"/><Relationship Id="rId17" Type="http://schemas.openxmlformats.org/officeDocument/2006/relationships/drawing" Target="../drawings/drawing5.xml"/><Relationship Id="rId2" Type="http://schemas.openxmlformats.org/officeDocument/2006/relationships/hyperlink" Target="https://cceficiente.sharepoint.com/:b:/s/ProcesosMIPG/ETIUIuF-2RFEpgDMxvFtd5YB4930QcrgaVXgW4RaLz7cgA?e=8dvvAH" TargetMode="External"/><Relationship Id="rId16" Type="http://schemas.openxmlformats.org/officeDocument/2006/relationships/hyperlink" Target="https://cceficiente.sharepoint.com/:f:/s/ProcesosMIPG/EnozutczrTBGqzfqoPOWvT0BsJ-0n2PUXwX92DxQso45LQ?e=0zP3oZ" TargetMode="External"/><Relationship Id="rId1" Type="http://schemas.openxmlformats.org/officeDocument/2006/relationships/hyperlink" Target="https://cceficiente.sharepoint.com/:f:/s/ProcesosMIPG/EnU4Wg8vP-tJu0KYQUOQwqEB6B79tu6Om1G1uidOe7GFtA?e=lAv73r" TargetMode="External"/><Relationship Id="rId6" Type="http://schemas.openxmlformats.org/officeDocument/2006/relationships/hyperlink" Target="https://cceficiente.sharepoint.com/:f:/s/ProcesosMIPG/Egt7jTG6BuVHkXO54u9dA_gBHCrPFSWX9IIJeHE5ZgZYJA?e=PxlGvu" TargetMode="External"/><Relationship Id="rId11" Type="http://schemas.openxmlformats.org/officeDocument/2006/relationships/hyperlink" Target="https://cceficiente.sharepoint.com/:f:/s/ProcesosMIPG/EvgsX0jx6lpKgRjGdS6gEJMB_KcCwWaAs9gwCwzWcJ5TIA?e=F4CqUF" TargetMode="External"/><Relationship Id="rId5" Type="http://schemas.openxmlformats.org/officeDocument/2006/relationships/hyperlink" Target="https://cceficiente.sharepoint.com/:f:/s/ProcesosMIPG/Eklkh07cTl9Lon7Ka7txrNcB_437Fi0jphqVRBYyYr3YIA?e=KRysfM" TargetMode="External"/><Relationship Id="rId15" Type="http://schemas.openxmlformats.org/officeDocument/2006/relationships/hyperlink" Target="https://cceficiente.sharepoint.com/:b:/s/ProcesosMIPG/EUG-NrZFyhNHorzA5JkGz_0BCb6Bi7zlqf7Z9Yo3zRm_vw?e=8iltFm" TargetMode="External"/><Relationship Id="rId10" Type="http://schemas.openxmlformats.org/officeDocument/2006/relationships/hyperlink" Target="https://cceficiente.sharepoint.com/:f:/s/ProcesosMIPG/Euzm_YaON5NFs-lIqsPMZWgBUVXRyD90YmW1wpoyAfUivA?e=guHini" TargetMode="External"/><Relationship Id="rId4" Type="http://schemas.openxmlformats.org/officeDocument/2006/relationships/hyperlink" Target="https://cceficiente.sharepoint.com/:x:/s/ProcesosMIPG/ERmFzgLPqG5OsVVxbN5EfQMBa1ZnVYuSUFPt-mkP4m_lDA?e=bEqhM6" TargetMode="External"/><Relationship Id="rId9" Type="http://schemas.openxmlformats.org/officeDocument/2006/relationships/hyperlink" Target="https://cceficiente.sharepoint.com/:v:/s/ProcesosMIPG/EZ3iZ1o0781GnHtq23rCUJIBE0v1g1J2Eg19AagDo3OLQg?e=1504KP" TargetMode="External"/><Relationship Id="rId14" Type="http://schemas.openxmlformats.org/officeDocument/2006/relationships/hyperlink" Target="https://cceficiente.sharepoint.com/:f:/s/ProcesosMIPG/EgVF5kqMfiVCsJxOz7s3j44BGuRrWup40VeaZZiQQKT0iw?e=wcX9F3"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https://cceficiente.sharepoint.com/:x:/s/ProcesosMIPG/EZBmVr_oW1dKhN6TgnkYJJoBjVJajb1NTxkcaT0HhTELig?e=phrarJ" TargetMode="External"/><Relationship Id="rId13" Type="http://schemas.openxmlformats.org/officeDocument/2006/relationships/hyperlink" Target="https://cceficiente.sharepoint.com/:b:/s/ProcesosMIPG/EUG-NrZFyhNHorzA5JkGz_0BCb6Bi7zlqf7Z9Yo3zRm_vw?e=8iltFm" TargetMode="External"/><Relationship Id="rId18" Type="http://schemas.openxmlformats.org/officeDocument/2006/relationships/hyperlink" Target="https://cceficiente.sharepoint.com/:f:/s/ProcesosMIPG/Ev9NuCiFHMdAvSDLhA7Mn0gB2B3n3EfEkm6y9hpiy3gJjA?e=KKkQiY" TargetMode="External"/><Relationship Id="rId26" Type="http://schemas.openxmlformats.org/officeDocument/2006/relationships/hyperlink" Target="https://cceficiente.sharepoint.com/:f:/s/ProcesosMIPG/EgRqdf3lvnxImwsZPaSe9bQBfHgWyZovtCtw_bStIAaNdw?e=HWVMhM" TargetMode="External"/><Relationship Id="rId3" Type="http://schemas.openxmlformats.org/officeDocument/2006/relationships/hyperlink" Target="https://cceficiente.sharepoint.com/:b:/s/ProcesosMIPG/EcjHQSPljZNLvqDyPz9QlAEB7Nr15RBechRhGZUWidfRQg?e=cOEtjN" TargetMode="External"/><Relationship Id="rId21" Type="http://schemas.openxmlformats.org/officeDocument/2006/relationships/hyperlink" Target="https://cceficiente.sharepoint.com/:f:/s/ProcesosMIPG/EkcLRh5XrtRHs9a0pS3tXTMBsuigKb50wxw49Ws9d-uESw?e=Sri0eQ" TargetMode="External"/><Relationship Id="rId7" Type="http://schemas.openxmlformats.org/officeDocument/2006/relationships/hyperlink" Target="https://cceficiente.sharepoint.com/:f:/s/ProcesosMIPG/EjMosDugAehHrXGLXmXetLMBY2yj1goMtomagz1axeKWUg?e=13gk56" TargetMode="External"/><Relationship Id="rId12" Type="http://schemas.openxmlformats.org/officeDocument/2006/relationships/hyperlink" Target="https://cceficiente.sharepoint.com/:f:/s/ProcesosMIPG/EgVF5kqMfiVCsJxOz7s3j44BGuRrWup40VeaZZiQQKT0iw?e=wcX9F3" TargetMode="External"/><Relationship Id="rId17" Type="http://schemas.openxmlformats.org/officeDocument/2006/relationships/hyperlink" Target="https://cceficiente.sharepoint.com/:f:/s/ProcesosMIPG/EhDb0AwdYsxLn0cwMGBlnDcB95agakCcFqL6z7m_Q1B3uw?e=3Bx2Lr" TargetMode="External"/><Relationship Id="rId25" Type="http://schemas.openxmlformats.org/officeDocument/2006/relationships/hyperlink" Target="https://cceficiente.sharepoint.com/:f:/s/ProcesosMIPG/EtGYKja9rZlNq553BseTFvcBPPq6Vt4ugo5ypCSRGpUT0A?e=k9Utls" TargetMode="External"/><Relationship Id="rId2" Type="http://schemas.openxmlformats.org/officeDocument/2006/relationships/hyperlink" Target="https://cceficiente.sharepoint.com/:b:/s/ProcesosMIPG/ETIUIuF-2RFEpgDMxvFtd5YB4930QcrgaVXgW4RaLz7cgA?e=8dvvAH" TargetMode="External"/><Relationship Id="rId16" Type="http://schemas.openxmlformats.org/officeDocument/2006/relationships/hyperlink" Target="https://cceficiente.sharepoint.com/:f:/s/ProcesosMIPG/Ej7E9j5KmtZKltX2oE10C0UBOkcW_Jazcgfg-ZK2US2ExQ?e=EWL9er" TargetMode="External"/><Relationship Id="rId20" Type="http://schemas.openxmlformats.org/officeDocument/2006/relationships/hyperlink" Target="https://cceficiente.sharepoint.com/:f:/s/ProcesosMIPG/Es0qOjvCM0NKoA9Q2NqqOpMBX5OFSiLLiMIYGJIDPRGViw?e=Vrqn4w" TargetMode="External"/><Relationship Id="rId29" Type="http://schemas.openxmlformats.org/officeDocument/2006/relationships/drawing" Target="../drawings/drawing6.xml"/><Relationship Id="rId1" Type="http://schemas.openxmlformats.org/officeDocument/2006/relationships/hyperlink" Target="https://cceficiente.sharepoint.com/:f:/s/ProcesosMIPG/EnU4Wg8vP-tJu0KYQUOQwqEB6B79tu6Om1G1uidOe7GFtA?e=lAv73r" TargetMode="External"/><Relationship Id="rId6" Type="http://schemas.openxmlformats.org/officeDocument/2006/relationships/hyperlink" Target="https://cceficiente.sharepoint.com/:f:/s/ProcesosMIPG/Egt7jTG6BuVHkXO54u9dA_gBHCrPFSWX9IIJeHE5ZgZYJA?e=PxlGvu" TargetMode="External"/><Relationship Id="rId11" Type="http://schemas.openxmlformats.org/officeDocument/2006/relationships/hyperlink" Target="https://cceficiente.sharepoint.com/:b:/s/ProcesosMIPG/EUgxoCmr7R9HngjpHHmg1b0BJBM1zpeWWsI_ul7O86wVaA?e=qpC43N" TargetMode="External"/><Relationship Id="rId24" Type="http://schemas.openxmlformats.org/officeDocument/2006/relationships/hyperlink" Target="https://cceficiente.sharepoint.com/:f:/s/ProcesosMIPG/Ejcz-hV7SbJDjk8BtNpV6d4BwCtn7Pb8M-tl9Z6AbUzbxA?e=riupfZ" TargetMode="External"/><Relationship Id="rId5" Type="http://schemas.openxmlformats.org/officeDocument/2006/relationships/hyperlink" Target="https://cceficiente.sharepoint.com/:f:/s/ProcesosMIPG/Eklkh07cTl9Lon7Ka7txrNcB_437Fi0jphqVRBYyYr3YIA?e=KRysfM" TargetMode="External"/><Relationship Id="rId15" Type="http://schemas.openxmlformats.org/officeDocument/2006/relationships/hyperlink" Target="https://cceficiente.sharepoint.com/:f:/s/ProcesosMIPG/EqvDAtSJW0ZHrIb6QvfnxUoBPWwbzJU3vUXdkBoHnwV9hg?e=cNtHg8" TargetMode="External"/><Relationship Id="rId23" Type="http://schemas.openxmlformats.org/officeDocument/2006/relationships/hyperlink" Target="https://cceficiente.sharepoint.com/:b:/s/ProcesosMIPG/EflKVASS0fVMgnCStoO6_88Bh_hOtGv2DvLRWygxDAz9HQ?e=OvdsZt" TargetMode="External"/><Relationship Id="rId28" Type="http://schemas.openxmlformats.org/officeDocument/2006/relationships/hyperlink" Target="https://cceficiente.sharepoint.com/:f:/s/ProcesosMIPG/Euvz5NP7NvFGi8AI2KvHI_gBZxRBG1_zv0jQxf0MoweVpg?e=w1qbAg" TargetMode="External"/><Relationship Id="rId10" Type="http://schemas.openxmlformats.org/officeDocument/2006/relationships/hyperlink" Target="https://cceficiente.sharepoint.com/:f:/s/ProcesosMIPG/EvgsX0jx6lpKgRjGdS6gEJMB_KcCwWaAs9gwCwzWcJ5TIA?e=F4CqUF" TargetMode="External"/><Relationship Id="rId19" Type="http://schemas.openxmlformats.org/officeDocument/2006/relationships/hyperlink" Target="https://cceficiente.sharepoint.com/:f:/s/ProcesosMIPG/EvuFVvGgUPpOtKxn3IBoImcBsvsjXuOFryFwr8oYAbRPxA?e=XOGKbe" TargetMode="External"/><Relationship Id="rId4" Type="http://schemas.openxmlformats.org/officeDocument/2006/relationships/hyperlink" Target="https://cceficiente.sharepoint.com/:x:/s/ProcesosMIPG/ERmFzgLPqG5OsVVxbN5EfQMBa1ZnVYuSUFPt-mkP4m_lDA?e=bEqhM6" TargetMode="External"/><Relationship Id="rId9" Type="http://schemas.openxmlformats.org/officeDocument/2006/relationships/hyperlink" Target="https://cceficiente.sharepoint.com/:f:/s/ProcesosMIPG/Euzm_YaON5NFs-lIqsPMZWgBUVXRyD90YmW1wpoyAfUivA?e=guHini" TargetMode="External"/><Relationship Id="rId14" Type="http://schemas.openxmlformats.org/officeDocument/2006/relationships/hyperlink" Target="https://cceficiente.sharepoint.com/:f:/s/ProcesosMIPG/EnozutczrTBGqzfqoPOWvT0BsJ-0n2PUXwX92DxQso45LQ?e=0zP3oZ" TargetMode="External"/><Relationship Id="rId22" Type="http://schemas.openxmlformats.org/officeDocument/2006/relationships/hyperlink" Target="https://cceficiente.sharepoint.com/:f:/s/ProcesosMIPG/EkcLRh5XrtRHs9a0pS3tXTMBsuigKb50wxw49Ws9d-uESw?e=HkfW7F" TargetMode="External"/><Relationship Id="rId27" Type="http://schemas.openxmlformats.org/officeDocument/2006/relationships/hyperlink" Target="https://cceficiente.sharepoint.com/:f:/s/ProcesosMIPG/Ei7syU9j-fJBvBsyDzHL0NEBwvo_uAP_LQbpugPk-fomcA?e=JeV7ka" TargetMode="External"/></Relationships>
</file>

<file path=xl/worksheets/_rels/sheet8.xml.rels><?xml version="1.0" encoding="UTF-8" standalone="yes"?>
<Relationships xmlns="http://schemas.openxmlformats.org/package/2006/relationships"><Relationship Id="rId8" Type="http://schemas.openxmlformats.org/officeDocument/2006/relationships/vmlDrawing" Target="../drawings/vmlDrawing2.vml"/><Relationship Id="rId3" Type="http://schemas.openxmlformats.org/officeDocument/2006/relationships/hyperlink" Target="https://cceficiente.sharepoint.com/:f:/s/ProcesosMIPG/ElcT5O9bTzpGgTLBtLpvmzwBEP3S89CKq-KoLddxDPjWAg?e=ASeVhu" TargetMode="External"/><Relationship Id="rId7" Type="http://schemas.openxmlformats.org/officeDocument/2006/relationships/drawing" Target="../drawings/drawing7.xml"/><Relationship Id="rId2" Type="http://schemas.openxmlformats.org/officeDocument/2006/relationships/hyperlink" Target="https://cceficiente.sharepoint.com/:f:/s/ProcesosMIPG/El_NITN60cBFkGtXGGNyi4gB991LOS-dnHJgBdUWKo1BjQ?e=OZUbva" TargetMode="External"/><Relationship Id="rId1" Type="http://schemas.openxmlformats.org/officeDocument/2006/relationships/hyperlink" Target="https://cceficiente.sharepoint.com/:f:/s/ProcesosMIPG/EspQ4NsZiipMoDr0tXSjymsBiHvXdpCts12mlMbJa9BVyw?e=GUnILQ" TargetMode="External"/><Relationship Id="rId6" Type="http://schemas.openxmlformats.org/officeDocument/2006/relationships/printerSettings" Target="../printerSettings/printerSettings3.bin"/><Relationship Id="rId5" Type="http://schemas.openxmlformats.org/officeDocument/2006/relationships/hyperlink" Target="https://cceficiente.sharepoint.com/:f:/s/ProcesosMIPG/EnaG-S7qYK1EsyCoxPDWzqUB8wJc2yk4MVcDYnAe5kcbAQ?e=VQYtE9" TargetMode="External"/><Relationship Id="rId4" Type="http://schemas.openxmlformats.org/officeDocument/2006/relationships/hyperlink" Target="https://cceficiente.sharepoint.com/:f:/s/ProcesosMIPG/EqAuaEMw7q1MglSaf__F-UgBWNMTYJqXq4lAuQ1-gr81vg?e=HE6FGv"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8DB448-5914-4951-8F0D-27EDB1D7AD07}">
  <dimension ref="A1:D18"/>
  <sheetViews>
    <sheetView topLeftCell="A15" workbookViewId="0">
      <selection activeCell="A15" sqref="A15"/>
    </sheetView>
  </sheetViews>
  <sheetFormatPr defaultColWidth="9.140625" defaultRowHeight="15"/>
  <cols>
    <col min="1" max="1" width="45.28515625" customWidth="1"/>
    <col min="2" max="2" width="67.140625" customWidth="1"/>
    <col min="3" max="3" width="77.140625" customWidth="1"/>
    <col min="4" max="4" width="43.42578125" customWidth="1"/>
    <col min="11" max="11" width="20" customWidth="1"/>
  </cols>
  <sheetData>
    <row r="1" spans="1:4" ht="102.75" customHeight="1">
      <c r="A1" s="8" t="s">
        <v>0</v>
      </c>
      <c r="B1" s="368" t="s">
        <v>1</v>
      </c>
      <c r="C1" s="368"/>
      <c r="D1" s="9"/>
    </row>
    <row r="2" spans="1:4" ht="66" customHeight="1">
      <c r="A2" s="367" t="s">
        <v>2</v>
      </c>
      <c r="B2" s="367"/>
      <c r="C2" s="367"/>
      <c r="D2" s="367"/>
    </row>
    <row r="3" spans="1:4" ht="27.75" customHeight="1">
      <c r="A3" s="5" t="s">
        <v>3</v>
      </c>
      <c r="B3" s="5" t="s">
        <v>4</v>
      </c>
      <c r="C3" s="5" t="s">
        <v>5</v>
      </c>
      <c r="D3" s="1"/>
    </row>
    <row r="4" spans="1:4" ht="165" customHeight="1">
      <c r="A4" s="4">
        <v>1</v>
      </c>
      <c r="B4" s="3" t="s">
        <v>6</v>
      </c>
      <c r="C4" s="3" t="s">
        <v>7</v>
      </c>
      <c r="D4" s="1"/>
    </row>
    <row r="5" spans="1:4" ht="102" customHeight="1">
      <c r="A5" s="4">
        <v>2</v>
      </c>
      <c r="B5" s="3" t="s">
        <v>8</v>
      </c>
      <c r="C5" s="3" t="s">
        <v>9</v>
      </c>
      <c r="D5" s="1"/>
    </row>
    <row r="6" spans="1:4" ht="114">
      <c r="A6" s="4">
        <v>3</v>
      </c>
      <c r="B6" s="3" t="s">
        <v>10</v>
      </c>
      <c r="C6" s="3" t="s">
        <v>11</v>
      </c>
      <c r="D6" s="1"/>
    </row>
    <row r="7" spans="1:4" ht="114">
      <c r="A7" s="4">
        <v>4</v>
      </c>
      <c r="B7" s="3" t="s">
        <v>12</v>
      </c>
      <c r="C7" s="3" t="s">
        <v>13</v>
      </c>
      <c r="D7" s="1"/>
    </row>
    <row r="8" spans="1:4" ht="85.5">
      <c r="A8" s="4">
        <v>5</v>
      </c>
      <c r="B8" s="3" t="s">
        <v>14</v>
      </c>
      <c r="C8" s="3" t="s">
        <v>15</v>
      </c>
      <c r="D8" s="1"/>
    </row>
    <row r="9" spans="1:4" ht="83.25" customHeight="1"/>
    <row r="10" spans="1:4" ht="46.5" customHeight="1">
      <c r="A10" s="7" t="s">
        <v>16</v>
      </c>
      <c r="B10" s="6" t="s">
        <v>17</v>
      </c>
      <c r="C10" s="6" t="s">
        <v>18</v>
      </c>
    </row>
    <row r="11" spans="1:4" ht="56.25" customHeight="1">
      <c r="A11" s="4">
        <v>1</v>
      </c>
      <c r="B11" s="2" t="s">
        <v>19</v>
      </c>
      <c r="C11" s="3" t="s">
        <v>20</v>
      </c>
    </row>
    <row r="12" spans="1:4" ht="114" customHeight="1">
      <c r="A12" s="4">
        <v>2</v>
      </c>
      <c r="B12" s="2" t="s">
        <v>21</v>
      </c>
      <c r="C12" s="3" t="s">
        <v>22</v>
      </c>
    </row>
    <row r="13" spans="1:4" ht="71.25" customHeight="1">
      <c r="A13" s="4">
        <v>3</v>
      </c>
      <c r="B13" s="2" t="s">
        <v>23</v>
      </c>
      <c r="C13" s="3" t="s">
        <v>24</v>
      </c>
    </row>
    <row r="14" spans="1:4" ht="97.5" customHeight="1">
      <c r="A14" s="4">
        <v>4</v>
      </c>
      <c r="B14" s="2" t="s">
        <v>25</v>
      </c>
      <c r="C14" s="3" t="s">
        <v>26</v>
      </c>
    </row>
    <row r="15" spans="1:4" ht="141" customHeight="1">
      <c r="A15" s="4">
        <v>5</v>
      </c>
      <c r="B15" s="2" t="s">
        <v>27</v>
      </c>
      <c r="C15" s="3" t="s">
        <v>28</v>
      </c>
    </row>
    <row r="16" spans="1:4" ht="121.5" customHeight="1">
      <c r="A16" s="4">
        <v>6</v>
      </c>
      <c r="B16" s="2" t="s">
        <v>29</v>
      </c>
      <c r="C16" s="3" t="s">
        <v>30</v>
      </c>
    </row>
    <row r="17" spans="1:3" ht="114.75" customHeight="1">
      <c r="A17" s="4">
        <v>7</v>
      </c>
      <c r="B17" s="2" t="s">
        <v>31</v>
      </c>
      <c r="C17" s="3" t="s">
        <v>32</v>
      </c>
    </row>
    <row r="18" spans="1:3" ht="15" customHeight="1"/>
  </sheetData>
  <mergeCells count="2">
    <mergeCell ref="A2:D2"/>
    <mergeCell ref="B1:C1"/>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D13614-B4CC-4868-B978-F59421C586C1}">
  <dimension ref="A1:O50"/>
  <sheetViews>
    <sheetView topLeftCell="C42" zoomScale="90" zoomScaleNormal="90" workbookViewId="0">
      <selection activeCell="D50" sqref="D50"/>
    </sheetView>
  </sheetViews>
  <sheetFormatPr defaultColWidth="11.42578125" defaultRowHeight="12.75"/>
  <cols>
    <col min="1" max="1" width="18.28515625" style="27" customWidth="1"/>
    <col min="2" max="2" width="24.85546875" style="27" customWidth="1"/>
    <col min="3" max="3" width="61.7109375" style="27" customWidth="1"/>
    <col min="4" max="4" width="42.28515625" style="27" customWidth="1"/>
    <col min="5" max="6" width="17.140625" style="30" customWidth="1"/>
    <col min="7" max="7" width="13.140625" style="27" customWidth="1"/>
    <col min="8" max="10" width="21.42578125" style="27" hidden="1" customWidth="1"/>
    <col min="11" max="11" width="0" style="27" hidden="1" customWidth="1"/>
    <col min="12" max="12" width="72.7109375" style="27" customWidth="1"/>
    <col min="13" max="13" width="22.5703125" style="27" customWidth="1"/>
    <col min="14" max="14" width="22.28515625" style="27" customWidth="1"/>
    <col min="15" max="15" width="31.85546875" style="27" customWidth="1"/>
    <col min="16" max="16" width="98" style="27" customWidth="1"/>
    <col min="17" max="16384" width="11.42578125" style="27"/>
  </cols>
  <sheetData>
    <row r="1" spans="1:15" ht="111" customHeight="1" thickBot="1">
      <c r="A1" s="383" t="s">
        <v>33</v>
      </c>
      <c r="B1" s="384"/>
      <c r="C1" s="380" t="s">
        <v>34</v>
      </c>
      <c r="D1" s="381"/>
      <c r="E1" s="381"/>
      <c r="F1" s="381"/>
      <c r="G1" s="381"/>
      <c r="H1" s="381"/>
      <c r="I1" s="381"/>
      <c r="J1" s="381"/>
      <c r="K1" s="381"/>
      <c r="L1" s="381"/>
      <c r="M1" s="381"/>
      <c r="N1" s="381"/>
      <c r="O1" s="382"/>
    </row>
    <row r="2" spans="1:15" ht="30" customHeight="1" thickBot="1">
      <c r="A2" s="369" t="s">
        <v>35</v>
      </c>
      <c r="B2" s="370"/>
      <c r="C2" s="370"/>
      <c r="D2" s="370"/>
      <c r="E2" s="370"/>
      <c r="F2" s="370"/>
      <c r="G2" s="370"/>
      <c r="H2" s="370"/>
      <c r="I2" s="370"/>
      <c r="J2" s="370"/>
      <c r="K2" s="370"/>
      <c r="L2" s="370"/>
      <c r="M2" s="370"/>
      <c r="N2" s="370"/>
      <c r="O2" s="371"/>
    </row>
    <row r="3" spans="1:15" ht="30" customHeight="1">
      <c r="A3" s="372" t="s">
        <v>36</v>
      </c>
      <c r="B3" s="373" t="s">
        <v>37</v>
      </c>
      <c r="C3" s="496"/>
      <c r="D3" s="496"/>
      <c r="E3" s="374" t="s">
        <v>38</v>
      </c>
      <c r="F3" s="497"/>
      <c r="G3" s="373" t="s">
        <v>39</v>
      </c>
      <c r="H3" s="373"/>
      <c r="I3" s="373"/>
      <c r="J3" s="373"/>
      <c r="K3" s="373"/>
      <c r="L3" s="373"/>
      <c r="M3" s="373"/>
      <c r="N3" s="373" t="s">
        <v>40</v>
      </c>
      <c r="O3" s="375"/>
    </row>
    <row r="4" spans="1:15" ht="30" customHeight="1">
      <c r="A4" s="498"/>
      <c r="B4" s="95" t="s">
        <v>41</v>
      </c>
      <c r="C4" s="95" t="s">
        <v>42</v>
      </c>
      <c r="D4" s="95" t="s">
        <v>43</v>
      </c>
      <c r="E4" s="96" t="s">
        <v>44</v>
      </c>
      <c r="F4" s="96" t="s">
        <v>45</v>
      </c>
      <c r="G4" s="95" t="s">
        <v>46</v>
      </c>
      <c r="H4" s="95" t="s">
        <v>47</v>
      </c>
      <c r="I4" s="95" t="s">
        <v>48</v>
      </c>
      <c r="J4" s="95" t="s">
        <v>49</v>
      </c>
      <c r="K4" s="95" t="s">
        <v>50</v>
      </c>
      <c r="L4" s="95" t="s">
        <v>51</v>
      </c>
      <c r="M4" s="95" t="s">
        <v>52</v>
      </c>
      <c r="N4" s="95" t="s">
        <v>53</v>
      </c>
      <c r="O4" s="97" t="s">
        <v>54</v>
      </c>
    </row>
    <row r="5" spans="1:15" ht="83.1" customHeight="1">
      <c r="A5" s="41">
        <v>1</v>
      </c>
      <c r="B5" s="24" t="s">
        <v>55</v>
      </c>
      <c r="C5" s="24" t="s">
        <v>56</v>
      </c>
      <c r="D5" s="24" t="s">
        <v>57</v>
      </c>
      <c r="E5" s="25">
        <v>45292</v>
      </c>
      <c r="F5" s="25">
        <v>45535</v>
      </c>
      <c r="G5" s="24">
        <v>1</v>
      </c>
      <c r="H5" s="98"/>
      <c r="I5" s="98"/>
      <c r="J5" s="98"/>
      <c r="K5" s="98"/>
      <c r="L5" s="23" t="s">
        <v>58</v>
      </c>
      <c r="M5" s="23" t="s">
        <v>59</v>
      </c>
      <c r="N5" s="24" t="s">
        <v>60</v>
      </c>
      <c r="O5" s="99" t="s">
        <v>61</v>
      </c>
    </row>
    <row r="6" spans="1:15" ht="84" customHeight="1">
      <c r="A6" s="41">
        <v>2</v>
      </c>
      <c r="B6" s="24" t="s">
        <v>62</v>
      </c>
      <c r="C6" s="24" t="s">
        <v>63</v>
      </c>
      <c r="D6" s="24" t="s">
        <v>64</v>
      </c>
      <c r="E6" s="25">
        <v>45292</v>
      </c>
      <c r="F6" s="25">
        <v>45657</v>
      </c>
      <c r="G6" s="24">
        <v>2</v>
      </c>
      <c r="H6" s="98"/>
      <c r="I6" s="98"/>
      <c r="J6" s="98"/>
      <c r="K6" s="98"/>
      <c r="L6" s="23" t="s">
        <v>58</v>
      </c>
      <c r="M6" s="23" t="s">
        <v>59</v>
      </c>
      <c r="N6" s="24" t="s">
        <v>60</v>
      </c>
      <c r="O6" s="99" t="s">
        <v>61</v>
      </c>
    </row>
    <row r="7" spans="1:15" ht="79.5" customHeight="1" thickBot="1">
      <c r="A7" s="46">
        <v>3</v>
      </c>
      <c r="B7" s="47" t="s">
        <v>65</v>
      </c>
      <c r="C7" s="47" t="s">
        <v>66</v>
      </c>
      <c r="D7" s="47" t="s">
        <v>67</v>
      </c>
      <c r="E7" s="48">
        <v>45292</v>
      </c>
      <c r="F7" s="48">
        <v>45473</v>
      </c>
      <c r="G7" s="47">
        <v>2</v>
      </c>
      <c r="H7" s="100"/>
      <c r="I7" s="100"/>
      <c r="J7" s="100"/>
      <c r="K7" s="100"/>
      <c r="L7" s="44" t="s">
        <v>58</v>
      </c>
      <c r="M7" s="44" t="s">
        <v>59</v>
      </c>
      <c r="N7" s="47" t="s">
        <v>60</v>
      </c>
      <c r="O7" s="101" t="s">
        <v>61</v>
      </c>
    </row>
    <row r="8" spans="1:15" ht="30" customHeight="1" thickBot="1">
      <c r="A8" s="369" t="s">
        <v>68</v>
      </c>
      <c r="B8" s="370"/>
      <c r="C8" s="370"/>
      <c r="D8" s="370"/>
      <c r="E8" s="370"/>
      <c r="F8" s="370"/>
      <c r="G8" s="370"/>
      <c r="H8" s="370"/>
      <c r="I8" s="370"/>
      <c r="J8" s="370"/>
      <c r="K8" s="370"/>
      <c r="L8" s="370"/>
      <c r="M8" s="370"/>
      <c r="N8" s="370"/>
      <c r="O8" s="371"/>
    </row>
    <row r="9" spans="1:15" ht="30" customHeight="1">
      <c r="A9" s="372" t="s">
        <v>36</v>
      </c>
      <c r="B9" s="373" t="s">
        <v>37</v>
      </c>
      <c r="C9" s="496"/>
      <c r="D9" s="496"/>
      <c r="E9" s="374" t="s">
        <v>38</v>
      </c>
      <c r="F9" s="497"/>
      <c r="G9" s="373" t="s">
        <v>39</v>
      </c>
      <c r="H9" s="373"/>
      <c r="I9" s="373"/>
      <c r="J9" s="373"/>
      <c r="K9" s="373"/>
      <c r="L9" s="373"/>
      <c r="M9" s="373"/>
      <c r="N9" s="373" t="s">
        <v>40</v>
      </c>
      <c r="O9" s="499"/>
    </row>
    <row r="10" spans="1:15" ht="30" customHeight="1">
      <c r="A10" s="498"/>
      <c r="B10" s="95" t="s">
        <v>41</v>
      </c>
      <c r="C10" s="95" t="s">
        <v>42</v>
      </c>
      <c r="D10" s="95" t="s">
        <v>43</v>
      </c>
      <c r="E10" s="96" t="s">
        <v>44</v>
      </c>
      <c r="F10" s="96" t="s">
        <v>45</v>
      </c>
      <c r="G10" s="95" t="s">
        <v>46</v>
      </c>
      <c r="H10" s="95" t="s">
        <v>47</v>
      </c>
      <c r="I10" s="95" t="s">
        <v>48</v>
      </c>
      <c r="J10" s="95" t="s">
        <v>49</v>
      </c>
      <c r="K10" s="95" t="s">
        <v>50</v>
      </c>
      <c r="L10" s="95" t="s">
        <v>51</v>
      </c>
      <c r="M10" s="95" t="s">
        <v>52</v>
      </c>
      <c r="N10" s="95" t="s">
        <v>53</v>
      </c>
      <c r="O10" s="97" t="s">
        <v>54</v>
      </c>
    </row>
    <row r="11" spans="1:15" ht="101.25" customHeight="1">
      <c r="A11" s="102">
        <v>4</v>
      </c>
      <c r="B11" s="23" t="s">
        <v>69</v>
      </c>
      <c r="C11" s="23" t="s">
        <v>70</v>
      </c>
      <c r="D11" s="23" t="s">
        <v>71</v>
      </c>
      <c r="E11" s="25">
        <v>45323</v>
      </c>
      <c r="F11" s="25">
        <v>45535</v>
      </c>
      <c r="G11" s="23">
        <v>1</v>
      </c>
      <c r="H11" s="23"/>
      <c r="I11" s="23"/>
      <c r="J11" s="23"/>
      <c r="K11" s="23"/>
      <c r="L11" s="23" t="s">
        <v>72</v>
      </c>
      <c r="M11" s="23" t="s">
        <v>73</v>
      </c>
      <c r="N11" s="23" t="s">
        <v>74</v>
      </c>
      <c r="O11" s="42" t="s">
        <v>75</v>
      </c>
    </row>
    <row r="12" spans="1:15" ht="102.75" customHeight="1">
      <c r="A12" s="103">
        <v>5</v>
      </c>
      <c r="B12" s="104" t="s">
        <v>76</v>
      </c>
      <c r="C12" s="47" t="s">
        <v>77</v>
      </c>
      <c r="D12" s="47" t="s">
        <v>78</v>
      </c>
      <c r="E12" s="48">
        <v>45323</v>
      </c>
      <c r="F12" s="48">
        <v>45657</v>
      </c>
      <c r="G12" s="47">
        <v>2</v>
      </c>
      <c r="H12" s="47" t="s">
        <v>72</v>
      </c>
      <c r="I12" s="47" t="s">
        <v>79</v>
      </c>
      <c r="J12" s="47" t="s">
        <v>80</v>
      </c>
      <c r="K12" s="47" t="s">
        <v>81</v>
      </c>
      <c r="L12" s="47" t="s">
        <v>72</v>
      </c>
      <c r="M12" s="47" t="s">
        <v>79</v>
      </c>
      <c r="N12" s="47" t="s">
        <v>82</v>
      </c>
      <c r="O12" s="101" t="s">
        <v>83</v>
      </c>
    </row>
    <row r="13" spans="1:15" ht="30" customHeight="1" thickBot="1">
      <c r="A13" s="369" t="s">
        <v>84</v>
      </c>
      <c r="B13" s="370"/>
      <c r="C13" s="370"/>
      <c r="D13" s="370"/>
      <c r="E13" s="370"/>
      <c r="F13" s="370"/>
      <c r="G13" s="370"/>
      <c r="H13" s="370"/>
      <c r="I13" s="370"/>
      <c r="J13" s="370"/>
      <c r="K13" s="370"/>
      <c r="L13" s="370"/>
      <c r="M13" s="370"/>
      <c r="N13" s="370"/>
      <c r="O13" s="371"/>
    </row>
    <row r="14" spans="1:15" ht="30" customHeight="1">
      <c r="A14" s="372" t="s">
        <v>36</v>
      </c>
      <c r="B14" s="373" t="s">
        <v>37</v>
      </c>
      <c r="C14" s="496"/>
      <c r="D14" s="496"/>
      <c r="E14" s="374" t="s">
        <v>38</v>
      </c>
      <c r="F14" s="497"/>
      <c r="G14" s="373" t="s">
        <v>39</v>
      </c>
      <c r="H14" s="373"/>
      <c r="I14" s="373"/>
      <c r="J14" s="373"/>
      <c r="K14" s="373"/>
      <c r="L14" s="373"/>
      <c r="M14" s="373"/>
      <c r="N14" s="373" t="s">
        <v>40</v>
      </c>
      <c r="O14" s="375"/>
    </row>
    <row r="15" spans="1:15" ht="30" customHeight="1">
      <c r="A15" s="498"/>
      <c r="B15" s="95" t="s">
        <v>41</v>
      </c>
      <c r="C15" s="95" t="s">
        <v>42</v>
      </c>
      <c r="D15" s="95" t="s">
        <v>43</v>
      </c>
      <c r="E15" s="96" t="s">
        <v>44</v>
      </c>
      <c r="F15" s="96" t="s">
        <v>45</v>
      </c>
      <c r="G15" s="95" t="s">
        <v>46</v>
      </c>
      <c r="H15" s="95" t="s">
        <v>47</v>
      </c>
      <c r="I15" s="95" t="s">
        <v>48</v>
      </c>
      <c r="J15" s="95" t="s">
        <v>49</v>
      </c>
      <c r="K15" s="95" t="s">
        <v>50</v>
      </c>
      <c r="L15" s="95" t="s">
        <v>51</v>
      </c>
      <c r="M15" s="95" t="s">
        <v>52</v>
      </c>
      <c r="N15" s="95" t="s">
        <v>53</v>
      </c>
      <c r="O15" s="97" t="s">
        <v>54</v>
      </c>
    </row>
    <row r="16" spans="1:15" ht="51" customHeight="1">
      <c r="A16" s="389">
        <v>6</v>
      </c>
      <c r="B16" s="388" t="s">
        <v>85</v>
      </c>
      <c r="C16" s="387" t="s">
        <v>86</v>
      </c>
      <c r="D16" s="23" t="s">
        <v>87</v>
      </c>
      <c r="E16" s="26">
        <v>45323</v>
      </c>
      <c r="F16" s="26">
        <v>45443</v>
      </c>
      <c r="G16" s="23">
        <v>1</v>
      </c>
      <c r="H16" s="23"/>
      <c r="I16" s="23"/>
      <c r="J16" s="23"/>
      <c r="K16" s="23"/>
      <c r="L16" s="385" t="s">
        <v>58</v>
      </c>
      <c r="M16" s="385" t="s">
        <v>59</v>
      </c>
      <c r="N16" s="385" t="s">
        <v>74</v>
      </c>
      <c r="O16" s="390" t="s">
        <v>88</v>
      </c>
    </row>
    <row r="17" spans="1:15" ht="43.5" customHeight="1">
      <c r="A17" s="389"/>
      <c r="B17" s="388"/>
      <c r="C17" s="387"/>
      <c r="D17" s="23" t="s">
        <v>89</v>
      </c>
      <c r="E17" s="26">
        <v>45444</v>
      </c>
      <c r="F17" s="26">
        <v>45657</v>
      </c>
      <c r="G17" s="23">
        <v>1</v>
      </c>
      <c r="H17" s="23"/>
      <c r="I17" s="23"/>
      <c r="J17" s="23"/>
      <c r="K17" s="23"/>
      <c r="L17" s="386"/>
      <c r="M17" s="386"/>
      <c r="N17" s="386"/>
      <c r="O17" s="391"/>
    </row>
    <row r="18" spans="1:15" ht="78.95" customHeight="1">
      <c r="A18" s="41">
        <v>7</v>
      </c>
      <c r="B18" s="23" t="s">
        <v>90</v>
      </c>
      <c r="C18" s="23" t="s">
        <v>91</v>
      </c>
      <c r="D18" s="24" t="s">
        <v>92</v>
      </c>
      <c r="E18" s="26">
        <v>45323</v>
      </c>
      <c r="F18" s="26">
        <v>45626</v>
      </c>
      <c r="G18" s="23">
        <v>1</v>
      </c>
      <c r="H18" s="23"/>
      <c r="I18" s="23"/>
      <c r="J18" s="23"/>
      <c r="K18" s="23"/>
      <c r="L18" s="23" t="s">
        <v>58</v>
      </c>
      <c r="M18" s="23" t="s">
        <v>59</v>
      </c>
      <c r="N18" s="23" t="s">
        <v>74</v>
      </c>
      <c r="O18" s="42" t="s">
        <v>93</v>
      </c>
    </row>
    <row r="19" spans="1:15" ht="68.099999999999994" customHeight="1" thickBot="1">
      <c r="A19" s="46">
        <v>8</v>
      </c>
      <c r="B19" s="44" t="s">
        <v>94</v>
      </c>
      <c r="C19" s="44" t="s">
        <v>95</v>
      </c>
      <c r="D19" s="44" t="s">
        <v>96</v>
      </c>
      <c r="E19" s="48">
        <v>45293</v>
      </c>
      <c r="F19" s="45">
        <v>45626</v>
      </c>
      <c r="G19" s="44">
        <v>2</v>
      </c>
      <c r="H19" s="44"/>
      <c r="I19" s="44"/>
      <c r="J19" s="44"/>
      <c r="K19" s="44"/>
      <c r="L19" s="44" t="s">
        <v>58</v>
      </c>
      <c r="M19" s="44" t="s">
        <v>79</v>
      </c>
      <c r="N19" s="44" t="s">
        <v>74</v>
      </c>
      <c r="O19" s="49" t="s">
        <v>97</v>
      </c>
    </row>
    <row r="20" spans="1:15" ht="30" customHeight="1" thickBot="1">
      <c r="A20" s="369" t="s">
        <v>98</v>
      </c>
      <c r="B20" s="370"/>
      <c r="C20" s="370"/>
      <c r="D20" s="370"/>
      <c r="E20" s="370"/>
      <c r="F20" s="370"/>
      <c r="G20" s="370"/>
      <c r="H20" s="370"/>
      <c r="I20" s="370"/>
      <c r="J20" s="370"/>
      <c r="K20" s="370"/>
      <c r="L20" s="370"/>
      <c r="M20" s="370"/>
      <c r="N20" s="370"/>
      <c r="O20" s="371"/>
    </row>
    <row r="21" spans="1:15" ht="30" customHeight="1">
      <c r="A21" s="372" t="s">
        <v>36</v>
      </c>
      <c r="B21" s="373" t="s">
        <v>37</v>
      </c>
      <c r="C21" s="496"/>
      <c r="D21" s="496"/>
      <c r="E21" s="374" t="s">
        <v>38</v>
      </c>
      <c r="F21" s="497"/>
      <c r="G21" s="373" t="s">
        <v>39</v>
      </c>
      <c r="H21" s="373"/>
      <c r="I21" s="373"/>
      <c r="J21" s="373"/>
      <c r="K21" s="373"/>
      <c r="L21" s="373"/>
      <c r="M21" s="373"/>
      <c r="N21" s="373" t="s">
        <v>40</v>
      </c>
      <c r="O21" s="375"/>
    </row>
    <row r="22" spans="1:15" ht="30" customHeight="1">
      <c r="A22" s="498"/>
      <c r="B22" s="95" t="s">
        <v>41</v>
      </c>
      <c r="C22" s="95" t="s">
        <v>42</v>
      </c>
      <c r="D22" s="95" t="s">
        <v>43</v>
      </c>
      <c r="E22" s="96" t="s">
        <v>44</v>
      </c>
      <c r="F22" s="96" t="s">
        <v>45</v>
      </c>
      <c r="G22" s="95" t="s">
        <v>46</v>
      </c>
      <c r="H22" s="95" t="s">
        <v>47</v>
      </c>
      <c r="I22" s="95" t="s">
        <v>48</v>
      </c>
      <c r="J22" s="95" t="s">
        <v>49</v>
      </c>
      <c r="K22" s="95" t="s">
        <v>50</v>
      </c>
      <c r="L22" s="95" t="s">
        <v>51</v>
      </c>
      <c r="M22" s="95" t="s">
        <v>52</v>
      </c>
      <c r="N22" s="95" t="s">
        <v>53</v>
      </c>
      <c r="O22" s="97" t="s">
        <v>54</v>
      </c>
    </row>
    <row r="23" spans="1:15" ht="89.45" customHeight="1">
      <c r="A23" s="41">
        <v>9</v>
      </c>
      <c r="B23" s="23" t="s">
        <v>99</v>
      </c>
      <c r="C23" s="23" t="s">
        <v>100</v>
      </c>
      <c r="D23" s="23" t="s">
        <v>101</v>
      </c>
      <c r="E23" s="26">
        <v>45306</v>
      </c>
      <c r="F23" s="26">
        <v>45534</v>
      </c>
      <c r="G23" s="23">
        <v>2</v>
      </c>
      <c r="H23" s="23"/>
      <c r="I23" s="23"/>
      <c r="J23" s="23"/>
      <c r="K23" s="23"/>
      <c r="L23" s="23" t="s">
        <v>72</v>
      </c>
      <c r="M23" s="23" t="s">
        <v>102</v>
      </c>
      <c r="N23" s="23" t="s">
        <v>82</v>
      </c>
      <c r="O23" s="42" t="s">
        <v>83</v>
      </c>
    </row>
    <row r="24" spans="1:15" ht="77.099999999999994" customHeight="1">
      <c r="A24" s="41">
        <v>10</v>
      </c>
      <c r="B24" s="23" t="s">
        <v>103</v>
      </c>
      <c r="C24" s="24" t="s">
        <v>104</v>
      </c>
      <c r="D24" s="23" t="s">
        <v>105</v>
      </c>
      <c r="E24" s="26">
        <v>45306</v>
      </c>
      <c r="F24" s="26">
        <v>45534</v>
      </c>
      <c r="G24" s="23">
        <v>4</v>
      </c>
      <c r="H24" s="23"/>
      <c r="I24" s="23"/>
      <c r="J24" s="23"/>
      <c r="K24" s="23"/>
      <c r="L24" s="23" t="s">
        <v>58</v>
      </c>
      <c r="M24" s="23" t="s">
        <v>59</v>
      </c>
      <c r="N24" s="23" t="s">
        <v>82</v>
      </c>
      <c r="O24" s="42" t="s">
        <v>83</v>
      </c>
    </row>
    <row r="25" spans="1:15" ht="99.75" customHeight="1">
      <c r="A25" s="41">
        <v>11</v>
      </c>
      <c r="B25" s="23" t="s">
        <v>106</v>
      </c>
      <c r="C25" s="24" t="s">
        <v>107</v>
      </c>
      <c r="D25" s="24" t="s">
        <v>108</v>
      </c>
      <c r="E25" s="25">
        <v>45293</v>
      </c>
      <c r="F25" s="25">
        <v>45657</v>
      </c>
      <c r="G25" s="24">
        <v>3</v>
      </c>
      <c r="H25" s="24" t="s">
        <v>109</v>
      </c>
      <c r="I25" s="24">
        <v>44958</v>
      </c>
      <c r="J25" s="24">
        <v>45260</v>
      </c>
      <c r="K25" s="24"/>
      <c r="L25" s="23" t="s">
        <v>72</v>
      </c>
      <c r="M25" s="24" t="s">
        <v>110</v>
      </c>
      <c r="N25" s="23" t="s">
        <v>111</v>
      </c>
      <c r="O25" s="42" t="s">
        <v>112</v>
      </c>
    </row>
    <row r="26" spans="1:15" ht="125.25" customHeight="1">
      <c r="A26" s="41">
        <v>12</v>
      </c>
      <c r="B26" s="23" t="s">
        <v>113</v>
      </c>
      <c r="C26" s="23" t="s">
        <v>114</v>
      </c>
      <c r="D26" s="23" t="s">
        <v>115</v>
      </c>
      <c r="E26" s="26">
        <v>45293</v>
      </c>
      <c r="F26" s="26">
        <v>45657</v>
      </c>
      <c r="G26" s="23">
        <v>4</v>
      </c>
      <c r="H26" s="23"/>
      <c r="I26" s="23"/>
      <c r="J26" s="23"/>
      <c r="K26" s="23"/>
      <c r="L26" s="23" t="s">
        <v>72</v>
      </c>
      <c r="M26" s="24" t="s">
        <v>73</v>
      </c>
      <c r="N26" s="23" t="s">
        <v>116</v>
      </c>
      <c r="O26" s="42" t="s">
        <v>117</v>
      </c>
    </row>
    <row r="27" spans="1:15" ht="82.5" customHeight="1" thickBot="1">
      <c r="A27" s="46">
        <v>13</v>
      </c>
      <c r="B27" s="44" t="s">
        <v>118</v>
      </c>
      <c r="C27" s="44" t="s">
        <v>119</v>
      </c>
      <c r="D27" s="44" t="s">
        <v>120</v>
      </c>
      <c r="E27" s="45">
        <v>45293</v>
      </c>
      <c r="F27" s="45">
        <v>45657</v>
      </c>
      <c r="G27" s="44">
        <v>1</v>
      </c>
      <c r="H27" s="44"/>
      <c r="I27" s="44"/>
      <c r="J27" s="44"/>
      <c r="K27" s="44"/>
      <c r="L27" s="44" t="s">
        <v>58</v>
      </c>
      <c r="M27" s="44" t="s">
        <v>79</v>
      </c>
      <c r="N27" s="44" t="s">
        <v>121</v>
      </c>
      <c r="O27" s="49" t="s">
        <v>122</v>
      </c>
    </row>
    <row r="28" spans="1:15" ht="30" customHeight="1" thickBot="1">
      <c r="A28" s="369" t="s">
        <v>123</v>
      </c>
      <c r="B28" s="370"/>
      <c r="C28" s="370"/>
      <c r="D28" s="370"/>
      <c r="E28" s="370"/>
      <c r="F28" s="370"/>
      <c r="G28" s="370"/>
      <c r="H28" s="370"/>
      <c r="I28" s="370"/>
      <c r="J28" s="370"/>
      <c r="K28" s="370"/>
      <c r="L28" s="370"/>
      <c r="M28" s="370"/>
      <c r="N28" s="370"/>
      <c r="O28" s="371"/>
    </row>
    <row r="29" spans="1:15" ht="30" customHeight="1">
      <c r="A29" s="372" t="s">
        <v>36</v>
      </c>
      <c r="B29" s="373" t="s">
        <v>37</v>
      </c>
      <c r="C29" s="496"/>
      <c r="D29" s="496"/>
      <c r="E29" s="374" t="s">
        <v>38</v>
      </c>
      <c r="F29" s="497"/>
      <c r="G29" s="373" t="s">
        <v>39</v>
      </c>
      <c r="H29" s="373"/>
      <c r="I29" s="373"/>
      <c r="J29" s="373"/>
      <c r="K29" s="373"/>
      <c r="L29" s="373"/>
      <c r="M29" s="373"/>
      <c r="N29" s="373" t="s">
        <v>40</v>
      </c>
      <c r="O29" s="375"/>
    </row>
    <row r="30" spans="1:15" ht="30" customHeight="1">
      <c r="A30" s="498"/>
      <c r="B30" s="95" t="s">
        <v>41</v>
      </c>
      <c r="C30" s="95" t="s">
        <v>42</v>
      </c>
      <c r="D30" s="95" t="s">
        <v>43</v>
      </c>
      <c r="E30" s="96" t="s">
        <v>44</v>
      </c>
      <c r="F30" s="96" t="s">
        <v>45</v>
      </c>
      <c r="G30" s="95" t="s">
        <v>46</v>
      </c>
      <c r="H30" s="95" t="s">
        <v>47</v>
      </c>
      <c r="I30" s="95" t="s">
        <v>48</v>
      </c>
      <c r="J30" s="95" t="s">
        <v>49</v>
      </c>
      <c r="K30" s="95" t="s">
        <v>50</v>
      </c>
      <c r="L30" s="95" t="s">
        <v>51</v>
      </c>
      <c r="M30" s="95" t="s">
        <v>52</v>
      </c>
      <c r="N30" s="95" t="s">
        <v>53</v>
      </c>
      <c r="O30" s="97" t="s">
        <v>54</v>
      </c>
    </row>
    <row r="31" spans="1:15" ht="83.25" customHeight="1">
      <c r="A31" s="41">
        <v>14</v>
      </c>
      <c r="B31" s="23" t="s">
        <v>124</v>
      </c>
      <c r="C31" s="23" t="s">
        <v>125</v>
      </c>
      <c r="D31" s="23" t="s">
        <v>126</v>
      </c>
      <c r="E31" s="26">
        <v>45306</v>
      </c>
      <c r="F31" s="26">
        <v>45565</v>
      </c>
      <c r="G31" s="24">
        <v>1</v>
      </c>
      <c r="H31" s="23"/>
      <c r="I31" s="23"/>
      <c r="J31" s="23"/>
      <c r="K31" s="23"/>
      <c r="L31" s="23" t="s">
        <v>127</v>
      </c>
      <c r="M31" s="23" t="s">
        <v>59</v>
      </c>
      <c r="N31" s="23" t="s">
        <v>82</v>
      </c>
      <c r="O31" s="42" t="s">
        <v>83</v>
      </c>
    </row>
    <row r="32" spans="1:15" ht="83.25" customHeight="1">
      <c r="A32" s="41">
        <v>15</v>
      </c>
      <c r="B32" s="23" t="s">
        <v>128</v>
      </c>
      <c r="C32" s="23" t="s">
        <v>129</v>
      </c>
      <c r="D32" s="23" t="s">
        <v>130</v>
      </c>
      <c r="E32" s="26">
        <v>45293</v>
      </c>
      <c r="F32" s="26">
        <v>45535</v>
      </c>
      <c r="G32" s="23">
        <v>1</v>
      </c>
      <c r="H32" s="23"/>
      <c r="I32" s="23"/>
      <c r="J32" s="23"/>
      <c r="K32" s="23"/>
      <c r="L32" s="23" t="s">
        <v>72</v>
      </c>
      <c r="M32" s="23" t="s">
        <v>59</v>
      </c>
      <c r="N32" s="23" t="s">
        <v>74</v>
      </c>
      <c r="O32" s="42" t="s">
        <v>75</v>
      </c>
    </row>
    <row r="33" spans="1:15" ht="92.25" customHeight="1">
      <c r="A33" s="41">
        <v>16</v>
      </c>
      <c r="B33" s="23" t="s">
        <v>131</v>
      </c>
      <c r="C33" s="23" t="s">
        <v>132</v>
      </c>
      <c r="D33" s="23" t="s">
        <v>133</v>
      </c>
      <c r="E33" s="26">
        <v>45306</v>
      </c>
      <c r="F33" s="26">
        <v>45657</v>
      </c>
      <c r="G33" s="23">
        <v>1</v>
      </c>
      <c r="H33" s="23"/>
      <c r="I33" s="23"/>
      <c r="J33" s="23"/>
      <c r="K33" s="23"/>
      <c r="L33" s="23" t="s">
        <v>72</v>
      </c>
      <c r="M33" s="23" t="s">
        <v>59</v>
      </c>
      <c r="N33" s="23" t="str">
        <f>N32</f>
        <v>Ana Maria Tolosa Rico</v>
      </c>
      <c r="O33" s="42" t="s">
        <v>75</v>
      </c>
    </row>
    <row r="34" spans="1:15" ht="94.5" customHeight="1">
      <c r="A34" s="41">
        <v>17</v>
      </c>
      <c r="B34" s="23" t="s">
        <v>134</v>
      </c>
      <c r="C34" s="23" t="s">
        <v>135</v>
      </c>
      <c r="D34" s="23" t="s">
        <v>136</v>
      </c>
      <c r="E34" s="26">
        <v>45323</v>
      </c>
      <c r="F34" s="26">
        <v>45626</v>
      </c>
      <c r="G34" s="23">
        <v>4</v>
      </c>
      <c r="H34" s="23"/>
      <c r="I34" s="23"/>
      <c r="J34" s="23"/>
      <c r="K34" s="23"/>
      <c r="L34" s="23" t="s">
        <v>72</v>
      </c>
      <c r="M34" s="23" t="s">
        <v>59</v>
      </c>
      <c r="N34" s="23" t="str">
        <f>N33</f>
        <v>Ana Maria Tolosa Rico</v>
      </c>
      <c r="O34" s="42" t="str">
        <f>O33</f>
        <v>Secretaria General (E)
Relacionamiento Estado Ciudadano</v>
      </c>
    </row>
    <row r="35" spans="1:15" ht="102" customHeight="1">
      <c r="A35" s="41">
        <v>18</v>
      </c>
      <c r="B35" s="23" t="s">
        <v>137</v>
      </c>
      <c r="C35" s="23" t="s">
        <v>138</v>
      </c>
      <c r="D35" s="23" t="s">
        <v>139</v>
      </c>
      <c r="E35" s="26">
        <v>45292</v>
      </c>
      <c r="F35" s="26">
        <v>45657</v>
      </c>
      <c r="G35" s="23">
        <v>3</v>
      </c>
      <c r="H35" s="23"/>
      <c r="I35" s="23"/>
      <c r="J35" s="23"/>
      <c r="K35" s="23"/>
      <c r="L35" s="23" t="s">
        <v>72</v>
      </c>
      <c r="M35" s="23" t="s">
        <v>59</v>
      </c>
      <c r="N35" s="23" t="s">
        <v>116</v>
      </c>
      <c r="O35" s="42" t="s">
        <v>117</v>
      </c>
    </row>
    <row r="36" spans="1:15" ht="97.5" customHeight="1" thickBot="1">
      <c r="A36" s="46">
        <v>19</v>
      </c>
      <c r="B36" s="44" t="s">
        <v>140</v>
      </c>
      <c r="C36" s="44" t="s">
        <v>141</v>
      </c>
      <c r="D36" s="44" t="s">
        <v>142</v>
      </c>
      <c r="E36" s="45">
        <v>45292</v>
      </c>
      <c r="F36" s="45">
        <v>45657</v>
      </c>
      <c r="G36" s="44">
        <v>3</v>
      </c>
      <c r="H36" s="44"/>
      <c r="I36" s="44"/>
      <c r="J36" s="44"/>
      <c r="K36" s="44"/>
      <c r="L36" s="44" t="s">
        <v>72</v>
      </c>
      <c r="M36" s="44" t="s">
        <v>59</v>
      </c>
      <c r="N36" s="44" t="s">
        <v>116</v>
      </c>
      <c r="O36" s="49" t="s">
        <v>117</v>
      </c>
    </row>
    <row r="37" spans="1:15" ht="30" customHeight="1" thickBot="1">
      <c r="A37" s="369" t="s">
        <v>143</v>
      </c>
      <c r="B37" s="370"/>
      <c r="C37" s="370"/>
      <c r="D37" s="370"/>
      <c r="E37" s="370"/>
      <c r="F37" s="370"/>
      <c r="G37" s="370"/>
      <c r="H37" s="370"/>
      <c r="I37" s="370"/>
      <c r="J37" s="370"/>
      <c r="K37" s="370"/>
      <c r="L37" s="370"/>
      <c r="M37" s="370"/>
      <c r="N37" s="370"/>
      <c r="O37" s="371"/>
    </row>
    <row r="38" spans="1:15" ht="30" customHeight="1">
      <c r="A38" s="376" t="s">
        <v>36</v>
      </c>
      <c r="B38" s="377" t="s">
        <v>37</v>
      </c>
      <c r="C38" s="500"/>
      <c r="D38" s="500"/>
      <c r="E38" s="378" t="s">
        <v>38</v>
      </c>
      <c r="F38" s="501"/>
      <c r="G38" s="377" t="s">
        <v>39</v>
      </c>
      <c r="H38" s="377"/>
      <c r="I38" s="377"/>
      <c r="J38" s="377"/>
      <c r="K38" s="377"/>
      <c r="L38" s="377"/>
      <c r="M38" s="377"/>
      <c r="N38" s="377" t="s">
        <v>40</v>
      </c>
      <c r="O38" s="379"/>
    </row>
    <row r="39" spans="1:15" ht="30" customHeight="1">
      <c r="A39" s="498"/>
      <c r="B39" s="95" t="s">
        <v>41</v>
      </c>
      <c r="C39" s="95" t="s">
        <v>42</v>
      </c>
      <c r="D39" s="95" t="s">
        <v>43</v>
      </c>
      <c r="E39" s="96" t="s">
        <v>44</v>
      </c>
      <c r="F39" s="96" t="s">
        <v>45</v>
      </c>
      <c r="G39" s="95" t="s">
        <v>46</v>
      </c>
      <c r="H39" s="95" t="s">
        <v>47</v>
      </c>
      <c r="I39" s="95" t="s">
        <v>48</v>
      </c>
      <c r="J39" s="95" t="s">
        <v>49</v>
      </c>
      <c r="K39" s="95" t="s">
        <v>50</v>
      </c>
      <c r="L39" s="95" t="s">
        <v>51</v>
      </c>
      <c r="M39" s="95" t="s">
        <v>52</v>
      </c>
      <c r="N39" s="95" t="s">
        <v>53</v>
      </c>
      <c r="O39" s="97" t="s">
        <v>54</v>
      </c>
    </row>
    <row r="40" spans="1:15" ht="105.75" customHeight="1">
      <c r="A40" s="41">
        <v>20</v>
      </c>
      <c r="B40" s="23" t="s">
        <v>144</v>
      </c>
      <c r="C40" s="23" t="s">
        <v>145</v>
      </c>
      <c r="D40" s="23" t="s">
        <v>146</v>
      </c>
      <c r="E40" s="26">
        <v>45306</v>
      </c>
      <c r="F40" s="26">
        <v>45595</v>
      </c>
      <c r="G40" s="23">
        <v>1</v>
      </c>
      <c r="H40" s="23"/>
      <c r="I40" s="23"/>
      <c r="J40" s="23"/>
      <c r="K40" s="23"/>
      <c r="L40" s="23" t="s">
        <v>147</v>
      </c>
      <c r="M40" s="23" t="s">
        <v>79</v>
      </c>
      <c r="N40" s="23" t="s">
        <v>82</v>
      </c>
      <c r="O40" s="42" t="s">
        <v>148</v>
      </c>
    </row>
    <row r="41" spans="1:15" ht="99.75" customHeight="1">
      <c r="A41" s="41">
        <v>21</v>
      </c>
      <c r="B41" s="23" t="s">
        <v>149</v>
      </c>
      <c r="C41" s="23" t="s">
        <v>150</v>
      </c>
      <c r="D41" s="23" t="s">
        <v>151</v>
      </c>
      <c r="E41" s="26">
        <v>45306</v>
      </c>
      <c r="F41" s="26">
        <v>45657</v>
      </c>
      <c r="G41" s="23">
        <v>3</v>
      </c>
      <c r="H41" s="23"/>
      <c r="I41" s="23"/>
      <c r="J41" s="23"/>
      <c r="K41" s="23"/>
      <c r="L41" s="23" t="s">
        <v>147</v>
      </c>
      <c r="M41" s="23" t="s">
        <v>110</v>
      </c>
      <c r="N41" s="23" t="s">
        <v>82</v>
      </c>
      <c r="O41" s="42" t="s">
        <v>83</v>
      </c>
    </row>
    <row r="42" spans="1:15" ht="103.5" customHeight="1">
      <c r="A42" s="41">
        <v>22</v>
      </c>
      <c r="B42" s="23" t="s">
        <v>152</v>
      </c>
      <c r="C42" s="23" t="s">
        <v>153</v>
      </c>
      <c r="D42" s="23" t="s">
        <v>154</v>
      </c>
      <c r="E42" s="26">
        <v>45306</v>
      </c>
      <c r="F42" s="26">
        <v>45657</v>
      </c>
      <c r="G42" s="23">
        <v>6</v>
      </c>
      <c r="H42" s="23"/>
      <c r="I42" s="23"/>
      <c r="J42" s="23"/>
      <c r="K42" s="23"/>
      <c r="L42" s="23" t="s">
        <v>147</v>
      </c>
      <c r="M42" s="23" t="s">
        <v>79</v>
      </c>
      <c r="N42" s="23" t="s">
        <v>82</v>
      </c>
      <c r="O42" s="42" t="s">
        <v>83</v>
      </c>
    </row>
    <row r="43" spans="1:15" s="28" customFormat="1" ht="119.1" customHeight="1">
      <c r="A43" s="41">
        <v>23</v>
      </c>
      <c r="B43" s="23" t="s">
        <v>155</v>
      </c>
      <c r="C43" s="23" t="s">
        <v>156</v>
      </c>
      <c r="D43" s="23" t="s">
        <v>157</v>
      </c>
      <c r="E43" s="26">
        <v>45306</v>
      </c>
      <c r="F43" s="26">
        <v>45657</v>
      </c>
      <c r="G43" s="23">
        <v>6</v>
      </c>
      <c r="H43" s="23"/>
      <c r="I43" s="23"/>
      <c r="J43" s="23"/>
      <c r="K43" s="23"/>
      <c r="L43" s="23" t="s">
        <v>147</v>
      </c>
      <c r="M43" s="23" t="s">
        <v>59</v>
      </c>
      <c r="N43" s="23" t="s">
        <v>158</v>
      </c>
      <c r="O43" s="42" t="s">
        <v>159</v>
      </c>
    </row>
    <row r="44" spans="1:15" ht="96.6" customHeight="1">
      <c r="A44" s="41">
        <v>24</v>
      </c>
      <c r="B44" s="23" t="s">
        <v>160</v>
      </c>
      <c r="C44" s="23" t="s">
        <v>161</v>
      </c>
      <c r="D44" s="23" t="s">
        <v>162</v>
      </c>
      <c r="E44" s="26">
        <v>45293</v>
      </c>
      <c r="F44" s="26">
        <v>45657</v>
      </c>
      <c r="G44" s="23">
        <v>4</v>
      </c>
      <c r="H44" s="23"/>
      <c r="I44" s="23"/>
      <c r="J44" s="23"/>
      <c r="K44" s="23"/>
      <c r="L44" s="23" t="s">
        <v>72</v>
      </c>
      <c r="M44" s="23" t="s">
        <v>79</v>
      </c>
      <c r="N44" s="23" t="str">
        <f>N34</f>
        <v>Ana Maria Tolosa Rico</v>
      </c>
      <c r="O44" s="42" t="str">
        <f>O34</f>
        <v>Secretaria General (E)
Relacionamiento Estado Ciudadano</v>
      </c>
    </row>
    <row r="45" spans="1:15" ht="100.5" customHeight="1" thickBot="1">
      <c r="A45" s="46">
        <v>25</v>
      </c>
      <c r="B45" s="44" t="s">
        <v>163</v>
      </c>
      <c r="C45" s="44" t="s">
        <v>164</v>
      </c>
      <c r="D45" s="44" t="s">
        <v>165</v>
      </c>
      <c r="E45" s="45">
        <v>45306</v>
      </c>
      <c r="F45" s="45">
        <v>45641</v>
      </c>
      <c r="G45" s="44">
        <v>1</v>
      </c>
      <c r="H45" s="44" t="s">
        <v>72</v>
      </c>
      <c r="I45" s="44" t="s">
        <v>59</v>
      </c>
      <c r="J45" s="44" t="s">
        <v>166</v>
      </c>
      <c r="K45" s="44" t="s">
        <v>167</v>
      </c>
      <c r="L45" s="44" t="s">
        <v>168</v>
      </c>
      <c r="M45" s="44" t="s">
        <v>59</v>
      </c>
      <c r="N45" s="44" t="s">
        <v>121</v>
      </c>
      <c r="O45" s="49" t="s">
        <v>122</v>
      </c>
    </row>
    <row r="46" spans="1:15" s="29" customFormat="1" ht="30" customHeight="1" thickBot="1">
      <c r="A46" s="369" t="s">
        <v>169</v>
      </c>
      <c r="B46" s="370"/>
      <c r="C46" s="370"/>
      <c r="D46" s="370"/>
      <c r="E46" s="370"/>
      <c r="F46" s="370"/>
      <c r="G46" s="370"/>
      <c r="H46" s="370"/>
      <c r="I46" s="370"/>
      <c r="J46" s="370"/>
      <c r="K46" s="370"/>
      <c r="L46" s="370"/>
      <c r="M46" s="370"/>
      <c r="N46" s="370"/>
      <c r="O46" s="371"/>
    </row>
    <row r="47" spans="1:15" ht="30" customHeight="1">
      <c r="A47" s="372" t="s">
        <v>36</v>
      </c>
      <c r="B47" s="373" t="s">
        <v>37</v>
      </c>
      <c r="C47" s="496"/>
      <c r="D47" s="496"/>
      <c r="E47" s="374" t="s">
        <v>38</v>
      </c>
      <c r="F47" s="497"/>
      <c r="G47" s="373" t="s">
        <v>39</v>
      </c>
      <c r="H47" s="373"/>
      <c r="I47" s="373"/>
      <c r="J47" s="373"/>
      <c r="K47" s="373"/>
      <c r="L47" s="373"/>
      <c r="M47" s="373"/>
      <c r="N47" s="373" t="s">
        <v>40</v>
      </c>
      <c r="O47" s="375"/>
    </row>
    <row r="48" spans="1:15" ht="30" customHeight="1">
      <c r="A48" s="498"/>
      <c r="B48" s="95" t="s">
        <v>41</v>
      </c>
      <c r="C48" s="95" t="s">
        <v>42</v>
      </c>
      <c r="D48" s="95" t="s">
        <v>43</v>
      </c>
      <c r="E48" s="96" t="s">
        <v>44</v>
      </c>
      <c r="F48" s="96" t="s">
        <v>45</v>
      </c>
      <c r="G48" s="95" t="s">
        <v>46</v>
      </c>
      <c r="H48" s="95" t="s">
        <v>47</v>
      </c>
      <c r="I48" s="95" t="s">
        <v>48</v>
      </c>
      <c r="J48" s="95" t="s">
        <v>49</v>
      </c>
      <c r="K48" s="95" t="s">
        <v>50</v>
      </c>
      <c r="L48" s="95" t="s">
        <v>51</v>
      </c>
      <c r="M48" s="95" t="s">
        <v>52</v>
      </c>
      <c r="N48" s="95" t="s">
        <v>53</v>
      </c>
      <c r="O48" s="97" t="s">
        <v>54</v>
      </c>
    </row>
    <row r="49" spans="1:15" ht="91.5" customHeight="1">
      <c r="A49" s="41">
        <v>26</v>
      </c>
      <c r="B49" s="23" t="s">
        <v>170</v>
      </c>
      <c r="C49" s="23" t="s">
        <v>171</v>
      </c>
      <c r="D49" s="23" t="s">
        <v>172</v>
      </c>
      <c r="E49" s="26">
        <v>45292</v>
      </c>
      <c r="F49" s="26">
        <v>45473</v>
      </c>
      <c r="G49" s="23">
        <v>1</v>
      </c>
      <c r="H49" s="23"/>
      <c r="I49" s="23"/>
      <c r="J49" s="23"/>
      <c r="K49" s="23"/>
      <c r="L49" s="23" t="s">
        <v>72</v>
      </c>
      <c r="M49" s="23" t="s">
        <v>79</v>
      </c>
      <c r="N49" s="23" t="str">
        <f>N44</f>
        <v>Ana Maria Tolosa Rico</v>
      </c>
      <c r="O49" s="42" t="str">
        <f>O44</f>
        <v>Secretaria General (E)
Relacionamiento Estado Ciudadano</v>
      </c>
    </row>
    <row r="50" spans="1:15" ht="101.25" customHeight="1" thickBot="1">
      <c r="A50" s="46">
        <v>27</v>
      </c>
      <c r="B50" s="43" t="s">
        <v>173</v>
      </c>
      <c r="C50" s="44" t="s">
        <v>174</v>
      </c>
      <c r="D50" s="44" t="s">
        <v>175</v>
      </c>
      <c r="E50" s="45">
        <v>45311</v>
      </c>
      <c r="F50" s="45">
        <v>45641</v>
      </c>
      <c r="G50" s="44">
        <v>12</v>
      </c>
      <c r="H50" s="44" t="s">
        <v>72</v>
      </c>
      <c r="I50" s="44" t="s">
        <v>59</v>
      </c>
      <c r="J50" s="44" t="s">
        <v>166</v>
      </c>
      <c r="K50" s="44" t="s">
        <v>167</v>
      </c>
      <c r="L50" s="44" t="s">
        <v>147</v>
      </c>
      <c r="M50" s="44" t="s">
        <v>59</v>
      </c>
      <c r="N50" s="44" t="s">
        <v>121</v>
      </c>
      <c r="O50" s="49" t="s">
        <v>122</v>
      </c>
    </row>
  </sheetData>
  <sheetProtection formatCells="0" formatColumns="0" formatRows="0" insertColumns="0" insertRows="0" insertHyperlinks="0" deleteColumns="0" deleteRows="0" sort="0" autoFilter="0" pivotTables="0"/>
  <mergeCells count="51">
    <mergeCell ref="C1:O1"/>
    <mergeCell ref="A1:B1"/>
    <mergeCell ref="L16:L17"/>
    <mergeCell ref="M16:M17"/>
    <mergeCell ref="N16:N17"/>
    <mergeCell ref="E3:F3"/>
    <mergeCell ref="G3:M3"/>
    <mergeCell ref="A8:O8"/>
    <mergeCell ref="C16:C17"/>
    <mergeCell ref="B16:B17"/>
    <mergeCell ref="A16:A17"/>
    <mergeCell ref="O16:O17"/>
    <mergeCell ref="A2:O2"/>
    <mergeCell ref="A9:A10"/>
    <mergeCell ref="B9:D9"/>
    <mergeCell ref="E9:F9"/>
    <mergeCell ref="G9:M9"/>
    <mergeCell ref="N9:O9"/>
    <mergeCell ref="N3:O3"/>
    <mergeCell ref="A14:A15"/>
    <mergeCell ref="B14:D14"/>
    <mergeCell ref="E14:F14"/>
    <mergeCell ref="G14:M14"/>
    <mergeCell ref="N14:O14"/>
    <mergeCell ref="A13:O13"/>
    <mergeCell ref="A3:A4"/>
    <mergeCell ref="B3:D3"/>
    <mergeCell ref="A47:A48"/>
    <mergeCell ref="B47:D47"/>
    <mergeCell ref="E47:F47"/>
    <mergeCell ref="G47:M47"/>
    <mergeCell ref="N47:O47"/>
    <mergeCell ref="A37:O37"/>
    <mergeCell ref="A46:O46"/>
    <mergeCell ref="A38:A39"/>
    <mergeCell ref="B38:D38"/>
    <mergeCell ref="E38:F38"/>
    <mergeCell ref="G38:M38"/>
    <mergeCell ref="N38:O38"/>
    <mergeCell ref="A20:O20"/>
    <mergeCell ref="A29:A30"/>
    <mergeCell ref="B29:D29"/>
    <mergeCell ref="E29:F29"/>
    <mergeCell ref="G29:M29"/>
    <mergeCell ref="N29:O29"/>
    <mergeCell ref="A28:O28"/>
    <mergeCell ref="A21:A22"/>
    <mergeCell ref="B21:D21"/>
    <mergeCell ref="E21:F21"/>
    <mergeCell ref="G21:M21"/>
    <mergeCell ref="N21:O21"/>
  </mergeCells>
  <phoneticPr fontId="1" type="noConversion"/>
  <pageMargins left="0.7" right="0.7" top="0.75" bottom="0.75" header="0.3" footer="0.3"/>
  <pageSetup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E2E88ECC-38EF-4B28-ADD4-8486BA4228FB}">
          <x14:formula1>
            <xm:f>'Lista '!$C$5:$C$13</xm:f>
          </x14:formula1>
          <xm:sqref>M5:M7 M11:M12 M16:M19 M23:M27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DB0345-B932-4F46-B2C1-1212D7C7BE00}">
  <dimension ref="B2:C13"/>
  <sheetViews>
    <sheetView topLeftCell="A3" workbookViewId="0">
      <selection activeCell="B7" sqref="B7"/>
    </sheetView>
  </sheetViews>
  <sheetFormatPr defaultColWidth="11.42578125" defaultRowHeight="15"/>
  <cols>
    <col min="2" max="2" width="40" customWidth="1"/>
    <col min="3" max="3" width="30" customWidth="1"/>
  </cols>
  <sheetData>
    <row r="2" spans="2:3">
      <c r="B2" t="s">
        <v>176</v>
      </c>
    </row>
    <row r="4" spans="2:3">
      <c r="B4" s="10" t="s">
        <v>177</v>
      </c>
      <c r="C4" s="12" t="s">
        <v>178</v>
      </c>
    </row>
    <row r="5" spans="2:3" ht="108">
      <c r="B5" s="13" t="s">
        <v>179</v>
      </c>
      <c r="C5" s="14" t="s">
        <v>180</v>
      </c>
    </row>
    <row r="6" spans="2:3" ht="115.5" customHeight="1">
      <c r="B6" s="13" t="s">
        <v>181</v>
      </c>
      <c r="C6" s="15" t="s">
        <v>182</v>
      </c>
    </row>
    <row r="7" spans="2:3" ht="108">
      <c r="B7" s="13" t="s">
        <v>147</v>
      </c>
      <c r="C7" s="15" t="s">
        <v>102</v>
      </c>
    </row>
    <row r="8" spans="2:3" ht="81">
      <c r="B8" s="16" t="s">
        <v>72</v>
      </c>
      <c r="C8" s="15" t="s">
        <v>183</v>
      </c>
    </row>
    <row r="9" spans="2:3" ht="108.75" customHeight="1">
      <c r="B9" s="16" t="s">
        <v>58</v>
      </c>
      <c r="C9" s="15" t="s">
        <v>79</v>
      </c>
    </row>
    <row r="10" spans="2:3">
      <c r="B10" s="11"/>
      <c r="C10" s="15" t="s">
        <v>184</v>
      </c>
    </row>
    <row r="11" spans="2:3" ht="27">
      <c r="B11" s="11"/>
      <c r="C11" s="15" t="s">
        <v>59</v>
      </c>
    </row>
    <row r="12" spans="2:3">
      <c r="B12" s="11"/>
      <c r="C12" s="14" t="s">
        <v>73</v>
      </c>
    </row>
    <row r="13" spans="2:3">
      <c r="B13" s="11"/>
      <c r="C13" s="15" t="s">
        <v>185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034356-383A-478A-860F-02C06C52EB9A}">
  <dimension ref="A1:G26"/>
  <sheetViews>
    <sheetView topLeftCell="A17" zoomScale="90" zoomScaleNormal="90" workbookViewId="0">
      <selection activeCell="J25" sqref="J25"/>
    </sheetView>
  </sheetViews>
  <sheetFormatPr defaultColWidth="9.140625" defaultRowHeight="12.75"/>
  <cols>
    <col min="1" max="1" width="3.42578125" style="59" customWidth="1"/>
    <col min="2" max="2" width="29.140625" style="65" customWidth="1"/>
    <col min="3" max="3" width="28.28515625" style="65" customWidth="1"/>
    <col min="4" max="4" width="48.85546875" style="65" customWidth="1"/>
    <col min="5" max="5" width="16.85546875" style="66" customWidth="1"/>
    <col min="6" max="6" width="10" style="59" customWidth="1"/>
    <col min="7" max="7" width="10.5703125" style="59" customWidth="1"/>
    <col min="8" max="16384" width="9.140625" style="59"/>
  </cols>
  <sheetData>
    <row r="1" spans="1:7" ht="67.5" customHeight="1" thickBot="1">
      <c r="A1" s="56"/>
      <c r="B1" s="61"/>
      <c r="C1" s="399" t="s">
        <v>186</v>
      </c>
      <c r="D1" s="400"/>
      <c r="E1" s="400"/>
      <c r="F1" s="400"/>
      <c r="G1" s="401"/>
    </row>
    <row r="2" spans="1:7" ht="35.25" customHeight="1" thickBot="1">
      <c r="A2" s="56"/>
      <c r="B2" s="91" t="s">
        <v>187</v>
      </c>
      <c r="C2" s="92" t="s">
        <v>188</v>
      </c>
      <c r="D2" s="92" t="s">
        <v>189</v>
      </c>
      <c r="E2" s="92" t="s">
        <v>190</v>
      </c>
      <c r="F2" s="404" t="s">
        <v>191</v>
      </c>
      <c r="G2" s="405"/>
    </row>
    <row r="3" spans="1:7" ht="87" customHeight="1">
      <c r="A3" s="56"/>
      <c r="B3" s="62" t="s">
        <v>192</v>
      </c>
      <c r="C3" s="63" t="s">
        <v>193</v>
      </c>
      <c r="D3" s="93" t="s">
        <v>194</v>
      </c>
      <c r="E3" s="64" t="s">
        <v>195</v>
      </c>
      <c r="F3" s="402" t="s">
        <v>196</v>
      </c>
      <c r="G3" s="403"/>
    </row>
    <row r="4" spans="1:7" ht="87" customHeight="1">
      <c r="A4" s="56"/>
      <c r="B4" s="60" t="s">
        <v>192</v>
      </c>
      <c r="C4" s="57" t="s">
        <v>197</v>
      </c>
      <c r="D4" s="94" t="s">
        <v>198</v>
      </c>
      <c r="E4" s="58" t="s">
        <v>195</v>
      </c>
      <c r="F4" s="392" t="s">
        <v>196</v>
      </c>
      <c r="G4" s="393"/>
    </row>
    <row r="5" spans="1:7" ht="87" customHeight="1">
      <c r="A5" s="56"/>
      <c r="B5" s="60" t="s">
        <v>192</v>
      </c>
      <c r="C5" s="57" t="s">
        <v>197</v>
      </c>
      <c r="D5" s="94" t="s">
        <v>199</v>
      </c>
      <c r="E5" s="58" t="s">
        <v>195</v>
      </c>
      <c r="F5" s="392" t="s">
        <v>196</v>
      </c>
      <c r="G5" s="393"/>
    </row>
    <row r="6" spans="1:7" ht="87" customHeight="1">
      <c r="A6" s="56"/>
      <c r="B6" s="60" t="s">
        <v>192</v>
      </c>
      <c r="C6" s="57" t="s">
        <v>197</v>
      </c>
      <c r="D6" s="94" t="s">
        <v>200</v>
      </c>
      <c r="E6" s="58" t="s">
        <v>195</v>
      </c>
      <c r="F6" s="392" t="s">
        <v>196</v>
      </c>
      <c r="G6" s="393"/>
    </row>
    <row r="7" spans="1:7" ht="110.25" customHeight="1">
      <c r="A7" s="56"/>
      <c r="B7" s="60" t="s">
        <v>192</v>
      </c>
      <c r="C7" s="57" t="s">
        <v>201</v>
      </c>
      <c r="D7" s="94" t="s">
        <v>202</v>
      </c>
      <c r="E7" s="58" t="s">
        <v>195</v>
      </c>
      <c r="F7" s="392" t="s">
        <v>196</v>
      </c>
      <c r="G7" s="393"/>
    </row>
    <row r="8" spans="1:7" ht="98.25" customHeight="1">
      <c r="A8" s="56"/>
      <c r="B8" s="60" t="s">
        <v>192</v>
      </c>
      <c r="C8" s="57" t="s">
        <v>203</v>
      </c>
      <c r="D8" s="94" t="s">
        <v>204</v>
      </c>
      <c r="E8" s="58" t="s">
        <v>195</v>
      </c>
      <c r="F8" s="392" t="s">
        <v>196</v>
      </c>
      <c r="G8" s="393"/>
    </row>
    <row r="9" spans="1:7" ht="101.1" customHeight="1">
      <c r="A9" s="56"/>
      <c r="B9" s="60" t="s">
        <v>192</v>
      </c>
      <c r="C9" s="57" t="s">
        <v>203</v>
      </c>
      <c r="D9" s="94" t="s">
        <v>205</v>
      </c>
      <c r="E9" s="58" t="s">
        <v>195</v>
      </c>
      <c r="F9" s="392" t="s">
        <v>196</v>
      </c>
      <c r="G9" s="393"/>
    </row>
    <row r="10" spans="1:7" ht="72.95" customHeight="1">
      <c r="A10" s="56"/>
      <c r="B10" s="60" t="s">
        <v>192</v>
      </c>
      <c r="C10" s="57" t="s">
        <v>206</v>
      </c>
      <c r="D10" s="94" t="s">
        <v>207</v>
      </c>
      <c r="E10" s="58" t="s">
        <v>195</v>
      </c>
      <c r="F10" s="392" t="s">
        <v>196</v>
      </c>
      <c r="G10" s="393"/>
    </row>
    <row r="11" spans="1:7" ht="73.5" customHeight="1">
      <c r="A11" s="56"/>
      <c r="B11" s="60" t="s">
        <v>192</v>
      </c>
      <c r="C11" s="57" t="s">
        <v>208</v>
      </c>
      <c r="D11" s="94" t="s">
        <v>209</v>
      </c>
      <c r="E11" s="58" t="s">
        <v>195</v>
      </c>
      <c r="F11" s="392" t="s">
        <v>196</v>
      </c>
      <c r="G11" s="393"/>
    </row>
    <row r="12" spans="1:7" ht="72" customHeight="1">
      <c r="A12" s="56"/>
      <c r="B12" s="60" t="s">
        <v>192</v>
      </c>
      <c r="C12" s="57" t="s">
        <v>208</v>
      </c>
      <c r="D12" s="94" t="s">
        <v>210</v>
      </c>
      <c r="E12" s="58" t="s">
        <v>195</v>
      </c>
      <c r="F12" s="392" t="s">
        <v>196</v>
      </c>
      <c r="G12" s="393"/>
    </row>
    <row r="13" spans="1:7" ht="87" customHeight="1">
      <c r="A13" s="56"/>
      <c r="B13" s="60" t="s">
        <v>192</v>
      </c>
      <c r="C13" s="57" t="s">
        <v>211</v>
      </c>
      <c r="D13" s="94" t="s">
        <v>212</v>
      </c>
      <c r="E13" s="58" t="s">
        <v>195</v>
      </c>
      <c r="F13" s="392" t="s">
        <v>196</v>
      </c>
      <c r="G13" s="393"/>
    </row>
    <row r="14" spans="1:7" ht="90.75" customHeight="1">
      <c r="A14" s="56"/>
      <c r="B14" s="60" t="s">
        <v>192</v>
      </c>
      <c r="C14" s="57" t="s">
        <v>213</v>
      </c>
      <c r="D14" s="94" t="s">
        <v>214</v>
      </c>
      <c r="E14" s="58" t="s">
        <v>195</v>
      </c>
      <c r="F14" s="392" t="s">
        <v>196</v>
      </c>
      <c r="G14" s="393"/>
    </row>
    <row r="15" spans="1:7" ht="83.25" customHeight="1">
      <c r="A15" s="56"/>
      <c r="B15" s="60" t="s">
        <v>215</v>
      </c>
      <c r="C15" s="57" t="s">
        <v>216</v>
      </c>
      <c r="D15" s="94" t="s">
        <v>217</v>
      </c>
      <c r="E15" s="58" t="s">
        <v>195</v>
      </c>
      <c r="F15" s="392" t="s">
        <v>196</v>
      </c>
      <c r="G15" s="393"/>
    </row>
    <row r="16" spans="1:7" ht="87" customHeight="1">
      <c r="A16" s="56"/>
      <c r="B16" s="60" t="s">
        <v>215</v>
      </c>
      <c r="C16" s="57" t="s">
        <v>216</v>
      </c>
      <c r="D16" s="94" t="s">
        <v>218</v>
      </c>
      <c r="E16" s="58" t="s">
        <v>195</v>
      </c>
      <c r="F16" s="392" t="s">
        <v>196</v>
      </c>
      <c r="G16" s="393"/>
    </row>
    <row r="17" spans="1:7" ht="111.75" customHeight="1">
      <c r="A17" s="56"/>
      <c r="B17" s="60" t="s">
        <v>215</v>
      </c>
      <c r="C17" s="57" t="s">
        <v>216</v>
      </c>
      <c r="D17" s="94" t="s">
        <v>219</v>
      </c>
      <c r="E17" s="58" t="s">
        <v>195</v>
      </c>
      <c r="F17" s="392" t="s">
        <v>196</v>
      </c>
      <c r="G17" s="393"/>
    </row>
    <row r="18" spans="1:7" ht="98.25" customHeight="1">
      <c r="A18" s="56"/>
      <c r="B18" s="60" t="s">
        <v>215</v>
      </c>
      <c r="C18" s="57" t="s">
        <v>216</v>
      </c>
      <c r="D18" s="94" t="s">
        <v>220</v>
      </c>
      <c r="E18" s="58" t="s">
        <v>195</v>
      </c>
      <c r="F18" s="392" t="s">
        <v>196</v>
      </c>
      <c r="G18" s="393"/>
    </row>
    <row r="19" spans="1:7" ht="107.25" customHeight="1">
      <c r="A19" s="56"/>
      <c r="B19" s="60" t="s">
        <v>215</v>
      </c>
      <c r="C19" s="57" t="s">
        <v>216</v>
      </c>
      <c r="D19" s="94" t="s">
        <v>221</v>
      </c>
      <c r="E19" s="58" t="s">
        <v>195</v>
      </c>
      <c r="F19" s="392" t="s">
        <v>196</v>
      </c>
      <c r="G19" s="393"/>
    </row>
    <row r="20" spans="1:7" ht="96.75" customHeight="1">
      <c r="A20" s="56"/>
      <c r="B20" s="60" t="s">
        <v>222</v>
      </c>
      <c r="C20" s="57" t="s">
        <v>223</v>
      </c>
      <c r="D20" s="94" t="s">
        <v>224</v>
      </c>
      <c r="E20" s="58" t="s">
        <v>195</v>
      </c>
      <c r="F20" s="392" t="s">
        <v>196</v>
      </c>
      <c r="G20" s="393"/>
    </row>
    <row r="21" spans="1:7" ht="72.95" customHeight="1">
      <c r="A21" s="56"/>
      <c r="B21" s="60" t="s">
        <v>225</v>
      </c>
      <c r="C21" s="57" t="s">
        <v>226</v>
      </c>
      <c r="D21" s="94" t="s">
        <v>227</v>
      </c>
      <c r="E21" s="58" t="s">
        <v>195</v>
      </c>
      <c r="F21" s="392" t="s">
        <v>196</v>
      </c>
      <c r="G21" s="393"/>
    </row>
    <row r="22" spans="1:7" ht="90" customHeight="1">
      <c r="A22" s="56"/>
      <c r="B22" s="60" t="s">
        <v>228</v>
      </c>
      <c r="C22" s="57" t="s">
        <v>229</v>
      </c>
      <c r="D22" s="94" t="s">
        <v>230</v>
      </c>
      <c r="E22" s="58" t="s">
        <v>195</v>
      </c>
      <c r="F22" s="392" t="s">
        <v>196</v>
      </c>
      <c r="G22" s="393"/>
    </row>
    <row r="23" spans="1:7" ht="96.75" customHeight="1">
      <c r="A23" s="56"/>
      <c r="B23" s="60" t="s">
        <v>228</v>
      </c>
      <c r="C23" s="57" t="s">
        <v>231</v>
      </c>
      <c r="D23" s="94" t="s">
        <v>232</v>
      </c>
      <c r="E23" s="58" t="s">
        <v>195</v>
      </c>
      <c r="F23" s="392" t="s">
        <v>196</v>
      </c>
      <c r="G23" s="393"/>
    </row>
    <row r="24" spans="1:7" ht="105" customHeight="1">
      <c r="A24" s="56"/>
      <c r="B24" s="60" t="s">
        <v>228</v>
      </c>
      <c r="C24" s="57" t="s">
        <v>233</v>
      </c>
      <c r="D24" s="94" t="s">
        <v>234</v>
      </c>
      <c r="E24" s="58" t="s">
        <v>195</v>
      </c>
      <c r="F24" s="392" t="s">
        <v>196</v>
      </c>
      <c r="G24" s="393"/>
    </row>
    <row r="25" spans="1:7" ht="93.75" customHeight="1">
      <c r="A25" s="56"/>
      <c r="B25" s="60" t="s">
        <v>228</v>
      </c>
      <c r="C25" s="57" t="s">
        <v>235</v>
      </c>
      <c r="D25" s="94" t="s">
        <v>236</v>
      </c>
      <c r="E25" s="58" t="s">
        <v>195</v>
      </c>
      <c r="F25" s="392" t="s">
        <v>196</v>
      </c>
      <c r="G25" s="393"/>
    </row>
    <row r="26" spans="1:7" ht="27" customHeight="1" thickBot="1">
      <c r="A26" s="56"/>
      <c r="B26" s="394" t="s">
        <v>237</v>
      </c>
      <c r="C26" s="395"/>
      <c r="D26" s="396" t="s">
        <v>238</v>
      </c>
      <c r="E26" s="397"/>
      <c r="F26" s="397"/>
      <c r="G26" s="398"/>
    </row>
  </sheetData>
  <sheetProtection algorithmName="SHA-512" hashValue="mNI+L5Lv1tZ1v2sjRkf81JLoj+gYu/bGT48swjACLAw+T8+onbNcnVEut1ccauDFXsquDz3EGWtO9Ywgb/96hg==" saltValue="M3Px9s6jgMH1uEigtNcGog==" spinCount="100000" sheet="1" objects="1" scenarios="1"/>
  <mergeCells count="27">
    <mergeCell ref="F8:G8"/>
    <mergeCell ref="F5:G5"/>
    <mergeCell ref="F6:G6"/>
    <mergeCell ref="C1:G1"/>
    <mergeCell ref="F19:G19"/>
    <mergeCell ref="F7:G7"/>
    <mergeCell ref="F18:G18"/>
    <mergeCell ref="F16:G16"/>
    <mergeCell ref="F17:G17"/>
    <mergeCell ref="F15:G15"/>
    <mergeCell ref="F14:G14"/>
    <mergeCell ref="F13:G13"/>
    <mergeCell ref="F4:G4"/>
    <mergeCell ref="F3:G3"/>
    <mergeCell ref="F2:G2"/>
    <mergeCell ref="F12:G12"/>
    <mergeCell ref="F10:G10"/>
    <mergeCell ref="F11:G11"/>
    <mergeCell ref="F9:G9"/>
    <mergeCell ref="B26:C26"/>
    <mergeCell ref="F22:G22"/>
    <mergeCell ref="F21:G21"/>
    <mergeCell ref="F20:G20"/>
    <mergeCell ref="F23:G23"/>
    <mergeCell ref="F24:G24"/>
    <mergeCell ref="F25:G25"/>
    <mergeCell ref="D26:G26"/>
  </mergeCells>
  <pageMargins left="0" right="0" top="0" bottom="0" header="0.5" footer="0.5"/>
  <pageSetup orientation="portrait" horizontalDpi="300" verticalDpi="300"/>
  <headerFooter alignWithMargins="0"/>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39BBB3-E235-4C13-AECE-5056917F768E}">
  <dimension ref="A1:CA80"/>
  <sheetViews>
    <sheetView zoomScale="70" zoomScaleNormal="70" workbookViewId="0">
      <selection activeCell="G12" sqref="G12"/>
    </sheetView>
  </sheetViews>
  <sheetFormatPr defaultColWidth="12" defaultRowHeight="14.25"/>
  <cols>
    <col min="1" max="1" width="2.85546875" style="105" customWidth="1"/>
    <col min="2" max="2" width="2.85546875" style="111" customWidth="1"/>
    <col min="3" max="3" width="26.5703125" style="111" customWidth="1"/>
    <col min="4" max="4" width="2.85546875" style="111" customWidth="1"/>
    <col min="5" max="5" width="18.42578125" style="111" customWidth="1"/>
    <col min="6" max="6" width="2.85546875" style="111" customWidth="1"/>
    <col min="7" max="7" width="65.85546875" style="111" customWidth="1"/>
    <col min="8" max="8" width="2.85546875" style="111" customWidth="1"/>
    <col min="9" max="9" width="68.140625" style="111" customWidth="1"/>
    <col min="10" max="10" width="2.85546875" style="111" customWidth="1"/>
    <col min="11" max="22" width="7.7109375" style="111" customWidth="1"/>
    <col min="23" max="23" width="2.85546875" style="111" customWidth="1"/>
    <col min="24" max="24" width="22.42578125" style="111" customWidth="1"/>
    <col min="25" max="25" width="6.140625" style="111" customWidth="1"/>
    <col min="26" max="26" width="22.42578125" style="111" customWidth="1"/>
    <col min="27" max="27" width="6.85546875" style="111" customWidth="1"/>
    <col min="28" max="28" width="20.28515625" style="111" customWidth="1"/>
    <col min="29" max="29" width="2.85546875" style="111" customWidth="1"/>
    <col min="30" max="30" width="35.85546875" style="111" customWidth="1"/>
    <col min="31" max="31" width="37.140625" style="193" customWidth="1"/>
    <col min="32" max="32" width="3.140625" style="106" customWidth="1"/>
    <col min="33" max="33" width="2.5703125" style="105" customWidth="1"/>
    <col min="34" max="79" width="12" style="105"/>
    <col min="80" max="16384" width="12" style="111"/>
  </cols>
  <sheetData>
    <row r="1" spans="1:79" s="105" customFormat="1">
      <c r="AE1" s="106"/>
      <c r="AF1" s="106"/>
    </row>
    <row r="2" spans="1:79" s="105" customFormat="1" ht="15" thickBot="1">
      <c r="AE2" s="106"/>
      <c r="AF2" s="106"/>
    </row>
    <row r="3" spans="1:79" ht="12" customHeight="1" thickTop="1">
      <c r="B3" s="107"/>
      <c r="C3" s="108"/>
      <c r="D3" s="108"/>
      <c r="E3" s="108"/>
      <c r="F3" s="108"/>
      <c r="G3" s="108"/>
      <c r="H3" s="108"/>
      <c r="I3" s="108"/>
      <c r="J3" s="108"/>
      <c r="K3" s="108"/>
      <c r="L3" s="108"/>
      <c r="M3" s="108"/>
      <c r="N3" s="108"/>
      <c r="O3" s="108"/>
      <c r="P3" s="108"/>
      <c r="Q3" s="108"/>
      <c r="R3" s="108"/>
      <c r="S3" s="108"/>
      <c r="T3" s="108"/>
      <c r="U3" s="108"/>
      <c r="V3" s="108"/>
      <c r="W3" s="108"/>
      <c r="X3" s="108"/>
      <c r="Y3" s="108"/>
      <c r="Z3" s="108"/>
      <c r="AA3" s="108"/>
      <c r="AB3" s="108"/>
      <c r="AC3" s="108"/>
      <c r="AD3" s="108"/>
      <c r="AE3" s="109"/>
      <c r="AF3" s="110"/>
    </row>
    <row r="4" spans="1:79" ht="21.75" customHeight="1">
      <c r="B4" s="112"/>
      <c r="C4" s="406" t="s">
        <v>239</v>
      </c>
      <c r="D4" s="406"/>
      <c r="E4" s="406"/>
      <c r="F4" s="406"/>
      <c r="G4" s="406"/>
      <c r="H4" s="406"/>
      <c r="I4" s="406"/>
      <c r="J4" s="406"/>
      <c r="K4" s="406"/>
      <c r="L4" s="406"/>
      <c r="M4" s="406"/>
      <c r="N4" s="406"/>
      <c r="O4" s="406"/>
      <c r="P4" s="406"/>
      <c r="Q4" s="406"/>
      <c r="R4" s="406"/>
      <c r="S4" s="406"/>
      <c r="T4" s="406"/>
      <c r="U4" s="406"/>
      <c r="V4" s="406"/>
      <c r="W4" s="406"/>
      <c r="X4" s="406"/>
      <c r="Y4" s="406"/>
      <c r="Z4" s="406"/>
      <c r="AA4" s="406"/>
      <c r="AB4" s="406"/>
      <c r="AC4" s="406"/>
      <c r="AD4" s="406"/>
      <c r="AE4" s="406"/>
      <c r="AF4" s="113"/>
    </row>
    <row r="5" spans="1:79" ht="21.75" customHeight="1">
      <c r="B5" s="112"/>
      <c r="C5" s="406"/>
      <c r="D5" s="406"/>
      <c r="E5" s="406"/>
      <c r="F5" s="406"/>
      <c r="G5" s="406"/>
      <c r="H5" s="406"/>
      <c r="I5" s="406"/>
      <c r="J5" s="406"/>
      <c r="K5" s="406"/>
      <c r="L5" s="406"/>
      <c r="M5" s="406"/>
      <c r="N5" s="406"/>
      <c r="O5" s="406"/>
      <c r="P5" s="406"/>
      <c r="Q5" s="406"/>
      <c r="R5" s="406"/>
      <c r="S5" s="406"/>
      <c r="T5" s="406"/>
      <c r="U5" s="406"/>
      <c r="V5" s="406"/>
      <c r="W5" s="406"/>
      <c r="X5" s="406"/>
      <c r="Y5" s="406"/>
      <c r="Z5" s="406"/>
      <c r="AA5" s="406"/>
      <c r="AB5" s="406"/>
      <c r="AC5" s="406"/>
      <c r="AD5" s="406"/>
      <c r="AE5" s="406"/>
      <c r="AF5" s="113"/>
    </row>
    <row r="6" spans="1:79" ht="21.75" customHeight="1">
      <c r="B6" s="112"/>
      <c r="C6" s="406"/>
      <c r="D6" s="406"/>
      <c r="E6" s="406"/>
      <c r="F6" s="406"/>
      <c r="G6" s="406"/>
      <c r="H6" s="406"/>
      <c r="I6" s="406"/>
      <c r="J6" s="406"/>
      <c r="K6" s="406"/>
      <c r="L6" s="406"/>
      <c r="M6" s="406"/>
      <c r="N6" s="406"/>
      <c r="O6" s="406"/>
      <c r="P6" s="406"/>
      <c r="Q6" s="406"/>
      <c r="R6" s="406"/>
      <c r="S6" s="406"/>
      <c r="T6" s="406"/>
      <c r="U6" s="406"/>
      <c r="V6" s="406"/>
      <c r="W6" s="406"/>
      <c r="X6" s="406"/>
      <c r="Y6" s="406"/>
      <c r="Z6" s="406"/>
      <c r="AA6" s="406"/>
      <c r="AB6" s="406"/>
      <c r="AC6" s="406"/>
      <c r="AD6" s="406"/>
      <c r="AE6" s="406"/>
      <c r="AF6" s="113"/>
    </row>
    <row r="7" spans="1:79">
      <c r="B7" s="112"/>
      <c r="C7" s="114"/>
      <c r="D7" s="114"/>
      <c r="E7" s="114"/>
      <c r="F7" s="114"/>
      <c r="G7" s="114"/>
      <c r="H7" s="114"/>
      <c r="I7" s="114"/>
      <c r="J7" s="114"/>
      <c r="K7" s="114"/>
      <c r="L7" s="114"/>
      <c r="M7" s="114"/>
      <c r="N7" s="114"/>
      <c r="O7" s="114"/>
      <c r="P7" s="114"/>
      <c r="Q7" s="114"/>
      <c r="R7" s="114"/>
      <c r="S7" s="114"/>
      <c r="T7" s="114"/>
      <c r="U7" s="114"/>
      <c r="V7" s="114"/>
      <c r="W7" s="114"/>
      <c r="X7" s="114"/>
      <c r="Y7" s="114"/>
      <c r="Z7" s="114"/>
      <c r="AA7" s="114"/>
      <c r="AB7" s="114"/>
      <c r="AC7" s="114"/>
      <c r="AD7" s="114"/>
      <c r="AE7" s="115"/>
      <c r="AF7" s="116"/>
    </row>
    <row r="8" spans="1:79" s="127" customFormat="1" ht="63" customHeight="1">
      <c r="A8" s="117"/>
      <c r="B8" s="118"/>
      <c r="C8" s="119" t="s">
        <v>240</v>
      </c>
      <c r="D8" s="120"/>
      <c r="E8" s="121" t="s">
        <v>41</v>
      </c>
      <c r="F8" s="122"/>
      <c r="G8" s="123" t="s">
        <v>241</v>
      </c>
      <c r="H8" s="122"/>
      <c r="I8" s="123" t="s">
        <v>242</v>
      </c>
      <c r="J8" s="122"/>
      <c r="K8" s="123" t="s">
        <v>243</v>
      </c>
      <c r="L8" s="123" t="s">
        <v>244</v>
      </c>
      <c r="M8" s="123" t="s">
        <v>245</v>
      </c>
      <c r="N8" s="123" t="s">
        <v>246</v>
      </c>
      <c r="O8" s="123" t="s">
        <v>247</v>
      </c>
      <c r="P8" s="123" t="s">
        <v>248</v>
      </c>
      <c r="Q8" s="123" t="s">
        <v>249</v>
      </c>
      <c r="R8" s="123" t="s">
        <v>250</v>
      </c>
      <c r="S8" s="123" t="s">
        <v>251</v>
      </c>
      <c r="T8" s="123" t="s">
        <v>252</v>
      </c>
      <c r="U8" s="123" t="s">
        <v>253</v>
      </c>
      <c r="V8" s="123" t="s">
        <v>254</v>
      </c>
      <c r="W8" s="120"/>
      <c r="X8" s="124" t="s">
        <v>255</v>
      </c>
      <c r="Y8" s="122"/>
      <c r="Z8" s="125" t="s">
        <v>256</v>
      </c>
      <c r="AA8" s="122"/>
      <c r="AB8" s="125" t="s">
        <v>257</v>
      </c>
      <c r="AC8" s="120"/>
      <c r="AD8" s="125" t="s">
        <v>258</v>
      </c>
      <c r="AE8" s="125" t="s">
        <v>259</v>
      </c>
      <c r="AF8" s="126"/>
      <c r="AG8" s="117"/>
      <c r="AH8" s="117"/>
      <c r="AI8" s="117"/>
      <c r="AJ8" s="117"/>
      <c r="AK8" s="117"/>
      <c r="AL8" s="117"/>
      <c r="AM8" s="117"/>
      <c r="AN8" s="117"/>
      <c r="AO8" s="117"/>
      <c r="AP8" s="117"/>
      <c r="AQ8" s="117"/>
      <c r="AR8" s="117"/>
      <c r="AS8" s="117"/>
      <c r="AT8" s="117"/>
      <c r="AU8" s="117"/>
      <c r="AV8" s="117"/>
      <c r="AW8" s="117"/>
      <c r="AX8" s="117"/>
      <c r="AY8" s="117"/>
      <c r="AZ8" s="117"/>
      <c r="BA8" s="117"/>
      <c r="BB8" s="117"/>
      <c r="BC8" s="117"/>
      <c r="BD8" s="117"/>
      <c r="BE8" s="117"/>
      <c r="BF8" s="117"/>
      <c r="BG8" s="117"/>
      <c r="BH8" s="117"/>
      <c r="BI8" s="117"/>
      <c r="BJ8" s="117"/>
      <c r="BK8" s="117"/>
      <c r="BL8" s="117"/>
      <c r="BM8" s="117"/>
      <c r="BN8" s="117"/>
      <c r="BO8" s="117"/>
      <c r="BP8" s="117"/>
      <c r="BQ8" s="117"/>
      <c r="BR8" s="117"/>
      <c r="BS8" s="117"/>
      <c r="BT8" s="117"/>
      <c r="BU8" s="117"/>
      <c r="BV8" s="117"/>
      <c r="BW8" s="117"/>
      <c r="BX8" s="117"/>
      <c r="BY8" s="117"/>
      <c r="BZ8" s="117"/>
      <c r="CA8" s="117"/>
    </row>
    <row r="9" spans="1:79" ht="33.75" customHeight="1">
      <c r="B9" s="112"/>
      <c r="C9" s="114"/>
      <c r="D9" s="114"/>
      <c r="E9" s="128"/>
      <c r="F9" s="128"/>
      <c r="G9" s="128"/>
      <c r="H9" s="128"/>
      <c r="I9" s="128"/>
      <c r="J9" s="128"/>
      <c r="K9" s="128"/>
      <c r="L9" s="128"/>
      <c r="M9" s="128"/>
      <c r="N9" s="128"/>
      <c r="O9" s="128"/>
      <c r="P9" s="128"/>
      <c r="Q9" s="128"/>
      <c r="R9" s="128"/>
      <c r="S9" s="128"/>
      <c r="T9" s="128"/>
      <c r="U9" s="128"/>
      <c r="V9" s="128"/>
      <c r="W9" s="114"/>
      <c r="X9" s="114"/>
      <c r="Y9" s="128"/>
      <c r="Z9" s="128"/>
      <c r="AA9" s="128"/>
      <c r="AB9" s="128"/>
      <c r="AC9" s="114"/>
      <c r="AD9" s="114"/>
      <c r="AE9" s="115"/>
      <c r="AF9" s="116"/>
    </row>
    <row r="10" spans="1:79" ht="45" customHeight="1">
      <c r="B10" s="112"/>
      <c r="C10" s="407" t="s">
        <v>35</v>
      </c>
      <c r="D10" s="114"/>
      <c r="E10" s="129" t="str">
        <f>'[2]PG de Transparencia'!B5</f>
        <v>DG1</v>
      </c>
      <c r="F10" s="130"/>
      <c r="G10" s="131" t="str">
        <f>'[2]PG de Transparencia'!C5</f>
        <v xml:space="preserve">Ajustar el Mapa de Riesgos de Corrupción para la vigencia 2024 </v>
      </c>
      <c r="H10" s="132"/>
      <c r="I10" s="131" t="str">
        <f>'[2]PG de Transparencia'!D5</f>
        <v xml:space="preserve"> (01) Mapa de riesgos de corrupción  actualizado y publicado. </v>
      </c>
      <c r="J10" s="128"/>
      <c r="K10" s="133"/>
      <c r="L10" s="134"/>
      <c r="M10" s="133"/>
      <c r="N10" s="133"/>
      <c r="O10" s="133"/>
      <c r="P10" s="133"/>
      <c r="Q10" s="134"/>
      <c r="R10" s="135"/>
      <c r="S10" s="133"/>
      <c r="T10" s="133"/>
      <c r="U10" s="133"/>
      <c r="V10" s="133"/>
      <c r="W10" s="114"/>
      <c r="X10" s="136">
        <v>0</v>
      </c>
      <c r="Y10" s="128"/>
      <c r="Z10" s="410">
        <f>AVERAGE(X10:X12)</f>
        <v>0</v>
      </c>
      <c r="AA10" s="128"/>
      <c r="AB10" s="413">
        <f>AVERAGE(Z10:Z43)</f>
        <v>0</v>
      </c>
      <c r="AC10" s="114"/>
      <c r="AD10" s="137"/>
      <c r="AE10" s="137"/>
      <c r="AF10" s="138"/>
    </row>
    <row r="11" spans="1:79" ht="63.75" customHeight="1">
      <c r="B11" s="112"/>
      <c r="C11" s="408"/>
      <c r="D11" s="114"/>
      <c r="E11" s="129" t="str">
        <f>'[2]PG de Transparencia'!B6</f>
        <v>DG2</v>
      </c>
      <c r="F11" s="130"/>
      <c r="G11" s="131" t="str">
        <f>'[2]PG de Transparencia'!C6</f>
        <v>Realizar actividades de socialización del Mapa de Riesgos de Corrupción</v>
      </c>
      <c r="H11" s="132"/>
      <c r="I11" s="131" t="str">
        <f>'[2]PG de Transparencia'!D6</f>
        <v>(02) Capacitaciones dirigidas a los trabajadores de la ANPC-CCE</v>
      </c>
      <c r="J11" s="128"/>
      <c r="K11" s="133"/>
      <c r="L11" s="134"/>
      <c r="M11" s="133"/>
      <c r="N11" s="133"/>
      <c r="O11" s="133"/>
      <c r="Q11" s="134"/>
      <c r="R11" s="133"/>
      <c r="S11" s="133"/>
      <c r="T11" s="133"/>
      <c r="U11" s="133"/>
      <c r="V11" s="135"/>
      <c r="W11" s="114"/>
      <c r="X11" s="136">
        <v>0</v>
      </c>
      <c r="Y11" s="128"/>
      <c r="Z11" s="411"/>
      <c r="AA11" s="128"/>
      <c r="AB11" s="414"/>
      <c r="AC11" s="114"/>
      <c r="AD11" s="137"/>
      <c r="AE11" s="137"/>
      <c r="AF11" s="138"/>
    </row>
    <row r="12" spans="1:79" ht="69.599999999999994" customHeight="1">
      <c r="B12" s="112"/>
      <c r="C12" s="408"/>
      <c r="D12" s="114"/>
      <c r="E12" s="129" t="str">
        <f>'[2]PG de Transparencia'!B7</f>
        <v>DG3</v>
      </c>
      <c r="F12" s="130"/>
      <c r="G12" s="131" t="str">
        <f>'[2]PG de Transparencia'!C7</f>
        <v>Aprobar la Política del Sistema de Administración de Riesgos (SAR) y el Manual Metodológoco del SAR de la ANCP-CCE</v>
      </c>
      <c r="H12" s="132"/>
      <c r="I12" s="131" t="str">
        <f>'[2]PG de Transparencia'!D7</f>
        <v>(01) Acta de aprobación del Comité Institucional Coordinación Interno</v>
      </c>
      <c r="J12" s="128"/>
      <c r="K12" s="139"/>
      <c r="L12" s="134"/>
      <c r="M12" s="134"/>
      <c r="N12" s="139"/>
      <c r="O12" s="139"/>
      <c r="P12" s="135"/>
      <c r="Q12" s="139"/>
      <c r="R12" s="139"/>
      <c r="S12" s="139"/>
      <c r="T12" s="134"/>
      <c r="U12" s="139"/>
      <c r="V12" s="139"/>
      <c r="W12" s="114"/>
      <c r="X12" s="136">
        <v>0</v>
      </c>
      <c r="Y12" s="128"/>
      <c r="Z12" s="411"/>
      <c r="AA12" s="128"/>
      <c r="AB12" s="414"/>
      <c r="AC12" s="114"/>
      <c r="AD12" s="137"/>
      <c r="AE12" s="137"/>
      <c r="AF12" s="138"/>
    </row>
    <row r="13" spans="1:79" s="105" customFormat="1" ht="18" customHeight="1">
      <c r="B13" s="112"/>
      <c r="C13" s="409"/>
      <c r="D13" s="114"/>
      <c r="E13" s="140"/>
      <c r="F13" s="128"/>
      <c r="G13" s="132"/>
      <c r="H13" s="132"/>
      <c r="I13" s="132"/>
      <c r="J13" s="128"/>
      <c r="K13" s="141"/>
      <c r="L13" s="141"/>
      <c r="M13" s="141"/>
      <c r="N13" s="141"/>
      <c r="O13" s="141"/>
      <c r="P13" s="141"/>
      <c r="Q13" s="141"/>
      <c r="R13" s="141"/>
      <c r="S13" s="141"/>
      <c r="T13" s="141"/>
      <c r="U13" s="141"/>
      <c r="V13" s="141"/>
      <c r="W13" s="114"/>
      <c r="X13" s="142"/>
      <c r="Y13" s="128"/>
      <c r="Z13" s="412"/>
      <c r="AA13" s="128"/>
      <c r="AB13" s="414"/>
      <c r="AC13" s="114"/>
      <c r="AD13" s="416"/>
      <c r="AE13" s="416"/>
      <c r="AF13" s="143"/>
    </row>
    <row r="14" spans="1:79" s="105" customFormat="1" ht="18" customHeight="1">
      <c r="B14" s="112"/>
      <c r="C14" s="114"/>
      <c r="D14" s="114"/>
      <c r="E14" s="140"/>
      <c r="F14" s="128"/>
      <c r="G14" s="144"/>
      <c r="H14" s="144"/>
      <c r="I14" s="144"/>
      <c r="J14" s="128"/>
      <c r="K14" s="141"/>
      <c r="L14" s="141"/>
      <c r="M14" s="141"/>
      <c r="N14" s="141"/>
      <c r="O14" s="141"/>
      <c r="P14" s="141"/>
      <c r="Q14" s="141"/>
      <c r="R14" s="141"/>
      <c r="S14" s="141"/>
      <c r="T14" s="141"/>
      <c r="U14" s="141"/>
      <c r="V14" s="141"/>
      <c r="W14" s="114"/>
      <c r="X14" s="142"/>
      <c r="Y14" s="128"/>
      <c r="Z14" s="142"/>
      <c r="AA14" s="128"/>
      <c r="AB14" s="414"/>
      <c r="AC14" s="114"/>
      <c r="AD14" s="416"/>
      <c r="AE14" s="416"/>
      <c r="AF14" s="143"/>
    </row>
    <row r="15" spans="1:79" s="105" customFormat="1" ht="76.5" customHeight="1">
      <c r="B15" s="112"/>
      <c r="C15" s="417" t="s">
        <v>68</v>
      </c>
      <c r="D15" s="114"/>
      <c r="E15" s="145" t="str">
        <f>'[2]PG de Transparencia'!B11</f>
        <v>SG1</v>
      </c>
      <c r="F15" s="128"/>
      <c r="G15" s="131" t="str">
        <f>'[2]PG de Transparencia'!C11</f>
        <v>Dar a conocer el canal de denuncias de hechos de corrupción de la ANCP-CCE a los grupos de valor.</v>
      </c>
      <c r="H15" s="146"/>
      <c r="I15" s="131" t="str">
        <f>'[2]PG de Transparencia'!D11</f>
        <v xml:space="preserve">(01) Video publicado  informando el canal de denuncias de corrupción de la Agencia. </v>
      </c>
      <c r="J15" s="128"/>
      <c r="K15" s="147"/>
      <c r="L15" s="147"/>
      <c r="M15" s="147"/>
      <c r="N15" s="147"/>
      <c r="O15" s="147"/>
      <c r="P15" s="148"/>
      <c r="Q15" s="147"/>
      <c r="R15" s="134"/>
      <c r="S15" s="147"/>
      <c r="T15" s="147"/>
      <c r="U15" s="147"/>
      <c r="V15" s="133"/>
      <c r="W15" s="114"/>
      <c r="X15" s="136">
        <v>0</v>
      </c>
      <c r="Y15" s="128"/>
      <c r="Z15" s="418">
        <f>AVERAGE(X15:X16)</f>
        <v>0</v>
      </c>
      <c r="AA15" s="128"/>
      <c r="AB15" s="414"/>
      <c r="AC15" s="114"/>
      <c r="AD15" s="137"/>
      <c r="AE15" s="137"/>
      <c r="AF15" s="138"/>
    </row>
    <row r="16" spans="1:79" s="105" customFormat="1" ht="98.25" customHeight="1">
      <c r="B16" s="112"/>
      <c r="C16" s="417"/>
      <c r="D16" s="114"/>
      <c r="E16" s="145" t="str">
        <f>'[2]PG de Transparencia'!B12</f>
        <v>DG4</v>
      </c>
      <c r="F16" s="128"/>
      <c r="G16" s="131" t="str">
        <f>'[2]PG de Transparencia'!C12</f>
        <v xml:space="preserve">Realizar la articulación institucional con actores y entidades externas para apoyar la implementación de la estrategia de capacitaciones "Ruta de la Democratización de la Compra Pública" con el objetivo de promover la transparencia en los procesos de compra y contratación pública. </v>
      </c>
      <c r="H16" s="146"/>
      <c r="I16" s="131" t="str">
        <f>'[2]PG de Transparencia'!D12</f>
        <v>(02) Informes acerca de la articulación institucional de la Ruta de la Democratización de las Compras Públicas.</v>
      </c>
      <c r="J16" s="128"/>
      <c r="K16" s="147"/>
      <c r="L16" s="147"/>
      <c r="M16" s="147"/>
      <c r="N16" s="147"/>
      <c r="O16" s="147"/>
      <c r="P16" s="133"/>
      <c r="Q16" s="147"/>
      <c r="R16" s="134"/>
      <c r="S16" s="134"/>
      <c r="T16" s="147"/>
      <c r="U16" s="147"/>
      <c r="V16" s="148"/>
      <c r="W16" s="114"/>
      <c r="X16" s="136">
        <v>0</v>
      </c>
      <c r="Y16" s="128"/>
      <c r="Z16" s="419"/>
      <c r="AA16" s="128"/>
      <c r="AB16" s="414"/>
      <c r="AC16" s="114"/>
      <c r="AD16" s="137"/>
      <c r="AE16" s="137"/>
      <c r="AF16" s="138"/>
    </row>
    <row r="17" spans="2:32" s="105" customFormat="1" ht="18" customHeight="1">
      <c r="B17" s="112"/>
      <c r="C17" s="114"/>
      <c r="D17" s="114"/>
      <c r="E17" s="140"/>
      <c r="F17" s="128"/>
      <c r="G17" s="144"/>
      <c r="H17" s="144"/>
      <c r="I17" s="144"/>
      <c r="J17" s="128"/>
      <c r="K17" s="141"/>
      <c r="L17" s="141"/>
      <c r="M17" s="141"/>
      <c r="N17" s="141"/>
      <c r="O17" s="141"/>
      <c r="P17" s="141"/>
      <c r="Q17" s="141"/>
      <c r="R17" s="141"/>
      <c r="S17" s="141"/>
      <c r="T17" s="141"/>
      <c r="U17" s="141"/>
      <c r="V17" s="141"/>
      <c r="W17" s="114"/>
      <c r="X17" s="142"/>
      <c r="Y17" s="128"/>
      <c r="Z17" s="142"/>
      <c r="AA17" s="128"/>
      <c r="AB17" s="414"/>
      <c r="AC17" s="114"/>
      <c r="AD17" s="114"/>
      <c r="AE17" s="149"/>
      <c r="AF17" s="143"/>
    </row>
    <row r="18" spans="2:32" s="105" customFormat="1" ht="52.5" customHeight="1">
      <c r="B18" s="112"/>
      <c r="C18" s="420" t="s">
        <v>84</v>
      </c>
      <c r="D18" s="114"/>
      <c r="E18" s="421" t="s">
        <v>85</v>
      </c>
      <c r="F18" s="128"/>
      <c r="G18" s="423" t="s">
        <v>86</v>
      </c>
      <c r="H18" s="132"/>
      <c r="I18" s="131" t="str">
        <f>'[2]PG de Transparencia'!D16</f>
        <v>(01) Autodiagnóstico Política de Integridad diligenciado</v>
      </c>
      <c r="J18" s="128"/>
      <c r="K18" s="147"/>
      <c r="L18" s="147"/>
      <c r="M18" s="147"/>
      <c r="N18" s="147"/>
      <c r="O18" s="135"/>
      <c r="P18" s="147"/>
      <c r="Q18" s="147"/>
      <c r="R18" s="147"/>
      <c r="S18" s="147"/>
      <c r="T18" s="147"/>
      <c r="U18" s="147"/>
      <c r="V18" s="147"/>
      <c r="W18" s="114"/>
      <c r="X18" s="136">
        <v>0</v>
      </c>
      <c r="Y18" s="128"/>
      <c r="Z18" s="431">
        <f>AVERAGE(X18:X21)</f>
        <v>0</v>
      </c>
      <c r="AA18" s="128"/>
      <c r="AB18" s="414"/>
      <c r="AC18" s="114"/>
      <c r="AD18" s="151"/>
      <c r="AE18" s="151"/>
      <c r="AF18" s="152"/>
    </row>
    <row r="19" spans="2:32" s="105" customFormat="1" ht="52.5" customHeight="1">
      <c r="B19" s="112"/>
      <c r="C19" s="420"/>
      <c r="D19" s="114"/>
      <c r="E19" s="422"/>
      <c r="F19" s="128"/>
      <c r="G19" s="424"/>
      <c r="H19" s="132"/>
      <c r="I19" s="131" t="str">
        <f>'[2]PG de Transparencia'!D17</f>
        <v xml:space="preserve"> (01) Plan de acción sobre la Política de Integridad para la vigencia 2024</v>
      </c>
      <c r="J19" s="128"/>
      <c r="K19" s="147"/>
      <c r="L19" s="147"/>
      <c r="M19" s="147"/>
      <c r="N19" s="147"/>
      <c r="O19" s="133"/>
      <c r="P19" s="147"/>
      <c r="Q19" s="147"/>
      <c r="R19" s="147"/>
      <c r="S19" s="147"/>
      <c r="T19" s="147"/>
      <c r="U19" s="147"/>
      <c r="V19" s="148"/>
      <c r="W19" s="114"/>
      <c r="X19" s="136"/>
      <c r="Y19" s="128"/>
      <c r="Z19" s="431"/>
      <c r="AA19" s="128"/>
      <c r="AB19" s="414"/>
      <c r="AC19" s="114"/>
      <c r="AD19" s="151"/>
      <c r="AE19" s="151"/>
      <c r="AF19" s="152"/>
    </row>
    <row r="20" spans="2:32" s="105" customFormat="1" ht="96" customHeight="1">
      <c r="B20" s="112"/>
      <c r="C20" s="420"/>
      <c r="D20" s="114"/>
      <c r="E20" s="145" t="str">
        <f>'[2]PG de Transparencia'!B18</f>
        <v>SG3</v>
      </c>
      <c r="F20" s="128"/>
      <c r="G20" s="131" t="str">
        <f>'[2]PG de Transparencia'!C18</f>
        <v>Promover la semana de atención al ciudadano en el marco del Código de Integridad que involucren a las y los trabajadores de la Agencia Nacional de Contratación Pública - Colombia Compra Eficiente con los principios de la atención y servicio al ciudadano</v>
      </c>
      <c r="H20" s="132"/>
      <c r="I20" s="131" t="str">
        <f>'[2]PG de Transparencia'!D18</f>
        <v>(01) Informe de acciones realizadas sobre la semana de atención al ciudadano.</v>
      </c>
      <c r="J20" s="128"/>
      <c r="K20" s="147"/>
      <c r="L20" s="147"/>
      <c r="M20" s="147"/>
      <c r="N20" s="147"/>
      <c r="O20" s="133"/>
      <c r="P20" s="147"/>
      <c r="Q20" s="147"/>
      <c r="R20" s="147"/>
      <c r="S20" s="147"/>
      <c r="T20" s="147"/>
      <c r="U20" s="148"/>
      <c r="V20" s="147"/>
      <c r="W20" s="114"/>
      <c r="X20" s="136">
        <v>0</v>
      </c>
      <c r="Y20" s="128"/>
      <c r="Z20" s="431"/>
      <c r="AA20" s="128"/>
      <c r="AB20" s="414"/>
      <c r="AC20" s="114"/>
      <c r="AD20" s="151"/>
      <c r="AE20" s="151"/>
      <c r="AF20" s="152"/>
    </row>
    <row r="21" spans="2:32" s="105" customFormat="1" ht="79.5" customHeight="1">
      <c r="B21" s="112"/>
      <c r="C21" s="420"/>
      <c r="D21" s="114"/>
      <c r="E21" s="145" t="str">
        <f>'[2]PG de Transparencia'!B19</f>
        <v>SG4</v>
      </c>
      <c r="F21" s="128"/>
      <c r="G21" s="131" t="str">
        <f>'[2]PG de Transparencia'!C19</f>
        <v xml:space="preserve">Promover un adecuado seguimiento de la ejecución de la contratación, de cara a garantizar el correcto uso de los recursos públicos. </v>
      </c>
      <c r="H21" s="132"/>
      <c r="I21" s="131" t="str">
        <f>'[2]PG de Transparencia'!D19</f>
        <v>(02) Capacitaciones dirigidas a los supervisores de la Agencia, sobre la correcta gestión de seguimiento y supervisión contractual</v>
      </c>
      <c r="J21" s="128"/>
      <c r="K21" s="147"/>
      <c r="L21" s="147"/>
      <c r="M21" s="147"/>
      <c r="N21" s="147"/>
      <c r="O21" s="147"/>
      <c r="P21" s="147"/>
      <c r="Q21" s="147"/>
      <c r="R21" s="147"/>
      <c r="S21" s="147"/>
      <c r="T21" s="147"/>
      <c r="U21" s="153"/>
      <c r="V21" s="147"/>
      <c r="W21" s="114"/>
      <c r="X21" s="136">
        <v>0</v>
      </c>
      <c r="Y21" s="128"/>
      <c r="Z21" s="431"/>
      <c r="AA21" s="128"/>
      <c r="AB21" s="414"/>
      <c r="AC21" s="114"/>
      <c r="AD21" s="151"/>
      <c r="AE21" s="151"/>
      <c r="AF21" s="152"/>
    </row>
    <row r="22" spans="2:32" s="105" customFormat="1" ht="18" customHeight="1">
      <c r="B22" s="112"/>
      <c r="C22" s="114"/>
      <c r="D22" s="114"/>
      <c r="E22" s="140"/>
      <c r="F22" s="128"/>
      <c r="G22" s="144"/>
      <c r="H22" s="132"/>
      <c r="I22" s="144"/>
      <c r="J22" s="128"/>
      <c r="K22" s="141"/>
      <c r="L22" s="141"/>
      <c r="M22" s="141"/>
      <c r="N22" s="141"/>
      <c r="O22" s="141"/>
      <c r="P22" s="141"/>
      <c r="Q22" s="141"/>
      <c r="R22" s="141"/>
      <c r="S22" s="141"/>
      <c r="T22" s="141"/>
      <c r="U22" s="141"/>
      <c r="V22" s="141"/>
      <c r="W22" s="114"/>
      <c r="X22" s="154"/>
      <c r="Y22" s="128"/>
      <c r="Z22" s="142"/>
      <c r="AA22" s="128"/>
      <c r="AB22" s="414"/>
      <c r="AC22" s="114"/>
      <c r="AD22" s="114"/>
      <c r="AE22" s="155"/>
      <c r="AF22" s="156"/>
    </row>
    <row r="23" spans="2:32" s="105" customFormat="1" ht="68.25" customHeight="1">
      <c r="B23" s="112"/>
      <c r="C23" s="420" t="s">
        <v>98</v>
      </c>
      <c r="D23" s="114"/>
      <c r="E23" s="145" t="str">
        <f>'[2]PG de Transparencia'!B23</f>
        <v>DG5</v>
      </c>
      <c r="F23" s="128"/>
      <c r="G23" s="131" t="str">
        <f>'[2]PG de Transparencia'!C23</f>
        <v>Diseñar y difundir acciones para sensibilizar los grupos de valor sobre el uso de "Mi Mercado Popular"</v>
      </c>
      <c r="H23" s="132"/>
      <c r="I23" s="131" t="str">
        <f>'[2]PG de Transparencia'!D23</f>
        <v xml:space="preserve">(02) Campañas de sensibilización </v>
      </c>
      <c r="J23" s="128"/>
      <c r="K23" s="133"/>
      <c r="L23" s="133"/>
      <c r="M23" s="133"/>
      <c r="N23" s="133"/>
      <c r="O23" s="133"/>
      <c r="P23" s="133"/>
      <c r="Q23" s="133"/>
      <c r="R23" s="135"/>
      <c r="S23" s="133"/>
      <c r="T23" s="133"/>
      <c r="U23" s="133"/>
      <c r="V23" s="133"/>
      <c r="W23" s="114"/>
      <c r="X23" s="136">
        <v>0</v>
      </c>
      <c r="Y23" s="128"/>
      <c r="Z23" s="432">
        <v>0</v>
      </c>
      <c r="AA23" s="128"/>
      <c r="AB23" s="414"/>
      <c r="AC23" s="114"/>
      <c r="AD23" s="157"/>
      <c r="AE23" s="157"/>
      <c r="AF23" s="158"/>
    </row>
    <row r="24" spans="2:32" s="105" customFormat="1" ht="68.25" customHeight="1">
      <c r="B24" s="112"/>
      <c r="C24" s="420"/>
      <c r="D24" s="114"/>
      <c r="E24" s="145" t="str">
        <f>'[2]PG de Transparencia'!B24</f>
        <v>DG6</v>
      </c>
      <c r="F24" s="128"/>
      <c r="G24" s="131" t="str">
        <f>'[2]PG de Transparencia'!C24</f>
        <v>Realizar la divulgación y uso del Manual de imagen de la ANCP-CCE</v>
      </c>
      <c r="H24" s="132"/>
      <c r="I24" s="131" t="str">
        <f>'[2]PG de Transparencia'!D24</f>
        <v>(2) Elementos comunicacionales 
(2) Capacitaciones</v>
      </c>
      <c r="J24" s="128"/>
      <c r="K24" s="133"/>
      <c r="L24" s="133"/>
      <c r="M24" s="133"/>
      <c r="N24" s="133"/>
      <c r="O24" s="133"/>
      <c r="P24" s="133"/>
      <c r="Q24" s="133"/>
      <c r="R24" s="135"/>
      <c r="S24" s="133"/>
      <c r="T24" s="133"/>
      <c r="U24" s="133"/>
      <c r="V24" s="133"/>
      <c r="W24" s="114"/>
      <c r="X24" s="136">
        <v>0</v>
      </c>
      <c r="Y24" s="128"/>
      <c r="Z24" s="433"/>
      <c r="AA24" s="128"/>
      <c r="AB24" s="414"/>
      <c r="AC24" s="114"/>
      <c r="AD24" s="157"/>
      <c r="AE24" s="157"/>
      <c r="AF24" s="158"/>
    </row>
    <row r="25" spans="2:32" s="105" customFormat="1" ht="59.45" customHeight="1">
      <c r="B25" s="112"/>
      <c r="C25" s="420"/>
      <c r="D25" s="114"/>
      <c r="E25" s="145" t="str">
        <f>'[2]PG de Transparencia'!B25</f>
        <v>SN1</v>
      </c>
      <c r="F25" s="128"/>
      <c r="G25" s="131" t="str">
        <f>'[2]PG de Transparencia'!C25</f>
        <v>Sensibilizar a los grupos de interés sobre Mecanismos de Agregación de Demanda</v>
      </c>
      <c r="H25" s="132"/>
      <c r="I25" s="131" t="str">
        <f>'[2]PG de Transparencia'!D25</f>
        <v>(03) Capacitaciones  sobre Mecanismos de Agregación de Demanda</v>
      </c>
      <c r="J25" s="128"/>
      <c r="K25" s="133"/>
      <c r="L25" s="133"/>
      <c r="M25" s="133"/>
      <c r="N25" s="133"/>
      <c r="O25" s="133"/>
      <c r="P25" s="133"/>
      <c r="Q25" s="133"/>
      <c r="R25" s="133"/>
      <c r="S25" s="133"/>
      <c r="T25" s="133"/>
      <c r="U25" s="133"/>
      <c r="V25" s="135"/>
      <c r="W25" s="114"/>
      <c r="X25" s="136">
        <v>0</v>
      </c>
      <c r="Y25" s="128"/>
      <c r="Z25" s="433"/>
      <c r="AA25" s="128"/>
      <c r="AB25" s="414"/>
      <c r="AC25" s="114"/>
      <c r="AD25" s="159"/>
      <c r="AE25" s="160"/>
      <c r="AF25" s="158"/>
    </row>
    <row r="26" spans="2:32" s="105" customFormat="1" ht="59.45" customHeight="1">
      <c r="B26" s="112"/>
      <c r="C26" s="420"/>
      <c r="D26" s="114"/>
      <c r="E26" s="145" t="str">
        <f>'[2]PG de Transparencia'!B26</f>
        <v>GC1</v>
      </c>
      <c r="F26" s="128"/>
      <c r="G26" s="131" t="str">
        <f>'[2]PG de Transparencia'!C26</f>
        <v xml:space="preserve">Promover el conocimiento en materia de documentos tipo para los actores del sistema de compra pública </v>
      </c>
      <c r="H26" s="132"/>
      <c r="I26" s="131" t="str">
        <f>'[2]PG de Transparencia'!D26</f>
        <v>(04) Piezas infográficas publicadas en los diferentes canales de comunicación de la entidad</v>
      </c>
      <c r="J26" s="128"/>
      <c r="K26" s="133"/>
      <c r="L26" s="133"/>
      <c r="M26" s="133"/>
      <c r="N26" s="133"/>
      <c r="O26" s="133"/>
      <c r="P26" s="133"/>
      <c r="Q26" s="133"/>
      <c r="R26" s="133"/>
      <c r="S26" s="133"/>
      <c r="T26" s="133"/>
      <c r="U26" s="133"/>
      <c r="V26" s="135"/>
      <c r="W26" s="114"/>
      <c r="X26" s="136">
        <v>0</v>
      </c>
      <c r="Y26" s="128"/>
      <c r="Z26" s="433"/>
      <c r="AA26" s="128"/>
      <c r="AB26" s="414"/>
      <c r="AC26" s="114"/>
      <c r="AD26" s="157"/>
      <c r="AE26" s="157"/>
      <c r="AF26" s="158"/>
    </row>
    <row r="27" spans="2:32" s="105" customFormat="1" ht="59.45" customHeight="1">
      <c r="B27" s="112"/>
      <c r="C27" s="420"/>
      <c r="D27" s="114"/>
      <c r="E27" s="145" t="str">
        <f>'[2]PG de Transparencia'!B27</f>
        <v>IDT1</v>
      </c>
      <c r="F27" s="128"/>
      <c r="G27" s="131" t="str">
        <f>'[2]PG de Transparencia'!C27</f>
        <v>Desarrollar la implementación de acciones de Racionalización del Trámite “Registro de Proveedores en SECOP II” aprobados en el GIGD.</v>
      </c>
      <c r="H27" s="132"/>
      <c r="I27" s="131" t="str">
        <f>'[2]PG de Transparencia'!D27</f>
        <v xml:space="preserve"> (01) Listado de acciones de racionalización ejecutadas </v>
      </c>
      <c r="J27" s="128"/>
      <c r="K27" s="134"/>
      <c r="L27" s="134"/>
      <c r="M27" s="133"/>
      <c r="N27" s="133"/>
      <c r="O27" s="133"/>
      <c r="P27" s="133"/>
      <c r="Q27" s="133"/>
      <c r="R27" s="133"/>
      <c r="S27" s="133"/>
      <c r="T27" s="133"/>
      <c r="U27" s="133"/>
      <c r="V27" s="135"/>
      <c r="W27" s="114"/>
      <c r="X27" s="136">
        <v>0</v>
      </c>
      <c r="Y27" s="128"/>
      <c r="Z27" s="434"/>
      <c r="AA27" s="128"/>
      <c r="AB27" s="414"/>
      <c r="AC27" s="114"/>
      <c r="AD27" s="157"/>
      <c r="AE27" s="157"/>
      <c r="AF27" s="158"/>
    </row>
    <row r="28" spans="2:32" s="105" customFormat="1" ht="18" customHeight="1">
      <c r="B28" s="112"/>
      <c r="C28" s="114"/>
      <c r="D28" s="114"/>
      <c r="E28" s="140"/>
      <c r="F28" s="128"/>
      <c r="G28" s="144"/>
      <c r="H28" s="132"/>
      <c r="I28" s="144"/>
      <c r="J28" s="128"/>
      <c r="K28" s="141"/>
      <c r="L28" s="141"/>
      <c r="M28" s="141"/>
      <c r="N28" s="141"/>
      <c r="O28" s="141"/>
      <c r="P28" s="141"/>
      <c r="Q28" s="141"/>
      <c r="R28" s="141"/>
      <c r="S28" s="141"/>
      <c r="T28" s="141"/>
      <c r="U28" s="141"/>
      <c r="V28" s="141"/>
      <c r="W28" s="114"/>
      <c r="X28" s="154"/>
      <c r="Y28" s="128"/>
      <c r="Z28" s="142"/>
      <c r="AA28" s="128"/>
      <c r="AB28" s="414"/>
      <c r="AC28" s="114"/>
      <c r="AD28" s="114"/>
      <c r="AE28" s="155"/>
      <c r="AF28" s="156"/>
    </row>
    <row r="29" spans="2:32" s="105" customFormat="1" ht="51" customHeight="1">
      <c r="B29" s="112"/>
      <c r="C29" s="420" t="s">
        <v>123</v>
      </c>
      <c r="D29" s="114"/>
      <c r="E29" s="145" t="str">
        <f>'[2]PG de Transparencia'!B31</f>
        <v>DG7</v>
      </c>
      <c r="F29" s="128"/>
      <c r="G29" s="131" t="str">
        <f>'[2]PG de Transparencia'!C31</f>
        <v xml:space="preserve">Realizar la estrategia de comunicaciones para la rendición de cuentas </v>
      </c>
      <c r="H29" s="132"/>
      <c r="I29" s="131" t="str">
        <f>'[2]PG de Transparencia'!D31</f>
        <v>(01) Estrategia formulada</v>
      </c>
      <c r="J29" s="128"/>
      <c r="K29" s="133"/>
      <c r="L29" s="133"/>
      <c r="M29" s="133"/>
      <c r="N29" s="133"/>
      <c r="O29" s="133"/>
      <c r="P29" s="135"/>
      <c r="Q29" s="134"/>
      <c r="R29" s="133"/>
      <c r="S29" s="133"/>
      <c r="T29" s="134"/>
      <c r="U29" s="134"/>
      <c r="V29" s="133"/>
      <c r="W29" s="114"/>
      <c r="X29" s="136">
        <v>0</v>
      </c>
      <c r="Y29" s="128"/>
      <c r="Z29" s="432">
        <f>AVERAGE(X29:X34)</f>
        <v>0</v>
      </c>
      <c r="AA29" s="128"/>
      <c r="AB29" s="414"/>
      <c r="AC29" s="114"/>
      <c r="AD29" s="161"/>
      <c r="AE29" s="161"/>
      <c r="AF29" s="162"/>
    </row>
    <row r="30" spans="2:32" s="105" customFormat="1" ht="62.1" customHeight="1">
      <c r="B30" s="112"/>
      <c r="C30" s="420"/>
      <c r="D30" s="114"/>
      <c r="E30" s="145" t="str">
        <f>'[2]PG de Transparencia'!B32</f>
        <v>SG5</v>
      </c>
      <c r="F30" s="128"/>
      <c r="G30" s="131" t="str">
        <f>'[2]PG de Transparencia'!C32</f>
        <v>Desarrollar el Plan Estratégico de Participación Ciudadana y Rendición de Cuentas Vigencia 2024</v>
      </c>
      <c r="H30" s="132"/>
      <c r="I30" s="131" t="str">
        <f>'[2]PG de Transparencia'!D32</f>
        <v>(01) Plan estratégico aprobado CIGD y publicado en página web</v>
      </c>
      <c r="J30" s="128"/>
      <c r="K30" s="133"/>
      <c r="L30" s="133"/>
      <c r="M30" s="133"/>
      <c r="N30" s="133"/>
      <c r="O30" s="135"/>
      <c r="P30" s="133"/>
      <c r="Q30" s="134"/>
      <c r="R30" s="134"/>
      <c r="S30" s="134"/>
      <c r="T30" s="134"/>
      <c r="U30" s="134"/>
      <c r="V30" s="133"/>
      <c r="W30" s="114"/>
      <c r="X30" s="136">
        <v>0</v>
      </c>
      <c r="Y30" s="128"/>
      <c r="Z30" s="433"/>
      <c r="AA30" s="128"/>
      <c r="AB30" s="414"/>
      <c r="AC30" s="114"/>
      <c r="AD30" s="161"/>
      <c r="AE30" s="161"/>
      <c r="AF30" s="162"/>
    </row>
    <row r="31" spans="2:32" s="105" customFormat="1" ht="62.1" customHeight="1">
      <c r="B31" s="112"/>
      <c r="C31" s="420"/>
      <c r="D31" s="114"/>
      <c r="E31" s="145" t="str">
        <f>'[2]PG de Transparencia'!B33</f>
        <v>SG6</v>
      </c>
      <c r="F31" s="128"/>
      <c r="G31" s="131" t="str">
        <f>'[2]PG de Transparencia'!C33</f>
        <v>Elaborar e implementar la estrategia de Relacionamiento Estado Ciudadano</v>
      </c>
      <c r="H31" s="132"/>
      <c r="I31" s="131" t="str">
        <f>'[2]PG de Transparencia'!D33</f>
        <v>(01) Estrategia elaborada e implementada</v>
      </c>
      <c r="J31" s="128"/>
      <c r="K31" s="133"/>
      <c r="L31" s="133"/>
      <c r="M31" s="133"/>
      <c r="N31" s="133"/>
      <c r="O31" s="133"/>
      <c r="P31" s="134"/>
      <c r="Q31" s="134"/>
      <c r="R31" s="134"/>
      <c r="S31" s="134"/>
      <c r="T31" s="134"/>
      <c r="U31" s="134"/>
      <c r="V31" s="135"/>
      <c r="W31" s="114"/>
      <c r="X31" s="136">
        <v>0</v>
      </c>
      <c r="Y31" s="128"/>
      <c r="Z31" s="433"/>
      <c r="AA31" s="128"/>
      <c r="AB31" s="414"/>
      <c r="AC31" s="114"/>
      <c r="AD31" s="161"/>
      <c r="AE31" s="161"/>
      <c r="AF31" s="162"/>
    </row>
    <row r="32" spans="2:32" s="105" customFormat="1" ht="62.1" customHeight="1">
      <c r="B32" s="112"/>
      <c r="C32" s="420"/>
      <c r="D32" s="114"/>
      <c r="E32" s="145" t="str">
        <f>'[2]PG de Transparencia'!B34</f>
        <v>SG7</v>
      </c>
      <c r="F32" s="128"/>
      <c r="G32" s="131" t="str">
        <f>'[2]PG de Transparencia'!C34</f>
        <v xml:space="preserve">Realizar talleres de sensibilización para disminuir las faltas de competencia de la ANCP-CCE </v>
      </c>
      <c r="H32" s="132"/>
      <c r="I32" s="131" t="str">
        <f>'[2]PG de Transparencia'!D34</f>
        <v xml:space="preserve">(04) Talleres de sensibilización </v>
      </c>
      <c r="J32" s="128"/>
      <c r="K32" s="133"/>
      <c r="L32" s="133"/>
      <c r="M32" s="133"/>
      <c r="N32" s="133"/>
      <c r="O32" s="133"/>
      <c r="P32" s="133"/>
      <c r="Q32" s="134"/>
      <c r="R32" s="134"/>
      <c r="S32" s="134"/>
      <c r="T32" s="134"/>
      <c r="U32" s="163"/>
      <c r="V32" s="133"/>
      <c r="W32" s="114"/>
      <c r="X32" s="136">
        <v>0</v>
      </c>
      <c r="Y32" s="128"/>
      <c r="Z32" s="433"/>
      <c r="AA32" s="128"/>
      <c r="AB32" s="414"/>
      <c r="AC32" s="114"/>
      <c r="AD32" s="161"/>
      <c r="AE32" s="161"/>
      <c r="AF32" s="162"/>
    </row>
    <row r="33" spans="2:32" s="105" customFormat="1" ht="59.1" customHeight="1">
      <c r="B33" s="112"/>
      <c r="C33" s="420"/>
      <c r="D33" s="114"/>
      <c r="E33" s="145" t="str">
        <f>'[2]PG de Transparencia'!B35</f>
        <v>GC2</v>
      </c>
      <c r="F33" s="128"/>
      <c r="G33" s="131" t="str">
        <f>'[2]PG de Transparencia'!C35</f>
        <v>Informar de manera periódica los principales logros de la Subdirección de Gestión Contractual a través de cápsulas informativas.</v>
      </c>
      <c r="H33" s="132"/>
      <c r="I33" s="131" t="str">
        <f>'[2]PG de Transparencia'!D35</f>
        <v>(03) Videos de cápsulas informativas con los logros de cada cuatro meses de la SGC</v>
      </c>
      <c r="J33" s="128"/>
      <c r="K33" s="133"/>
      <c r="L33" s="133"/>
      <c r="M33" s="133"/>
      <c r="N33" s="133"/>
      <c r="O33" s="133"/>
      <c r="P33" s="133"/>
      <c r="Q33" s="134"/>
      <c r="R33" s="134"/>
      <c r="S33" s="134"/>
      <c r="T33" s="134"/>
      <c r="U33" s="134"/>
      <c r="V33" s="135"/>
      <c r="W33" s="114"/>
      <c r="X33" s="136">
        <v>0</v>
      </c>
      <c r="Y33" s="128"/>
      <c r="Z33" s="433"/>
      <c r="AA33" s="128"/>
      <c r="AB33" s="414"/>
      <c r="AC33" s="114"/>
      <c r="AD33" s="161"/>
      <c r="AE33" s="161"/>
      <c r="AF33" s="162"/>
    </row>
    <row r="34" spans="2:32" s="105" customFormat="1" ht="76.5" customHeight="1">
      <c r="B34" s="112"/>
      <c r="C34" s="420"/>
      <c r="D34" s="114"/>
      <c r="E34" s="145" t="str">
        <f>'[2]PG de Transparencia'!B36</f>
        <v>GC3</v>
      </c>
      <c r="F34" s="128"/>
      <c r="G34" s="131" t="str">
        <f>'[2]PG de Transparencia'!C36</f>
        <v>Dar a conocer la actualización y elaboración de las guías, manuales, circulares o reglamentos de la subdirección para que la ciudadanía y los diferentes actores participen en su desarrollo.</v>
      </c>
      <c r="H34" s="132"/>
      <c r="I34" s="131" t="str">
        <f>'[2]PG de Transparencia'!D36</f>
        <v xml:space="preserve">(03) Informes de comentarios de ciudadanos sobre guías o manuales actualizados. </v>
      </c>
      <c r="J34" s="128"/>
      <c r="K34" s="133"/>
      <c r="L34" s="133"/>
      <c r="M34" s="133"/>
      <c r="N34" s="134"/>
      <c r="O34" s="133"/>
      <c r="P34" s="133"/>
      <c r="Q34" s="134"/>
      <c r="R34" s="134"/>
      <c r="S34" s="134"/>
      <c r="T34" s="134"/>
      <c r="U34" s="134"/>
      <c r="V34" s="135"/>
      <c r="W34" s="114"/>
      <c r="X34" s="136">
        <v>0</v>
      </c>
      <c r="Y34" s="128"/>
      <c r="Z34" s="434"/>
      <c r="AA34" s="128"/>
      <c r="AB34" s="414"/>
      <c r="AC34" s="114"/>
      <c r="AD34" s="161"/>
      <c r="AE34" s="161"/>
      <c r="AF34" s="162"/>
    </row>
    <row r="35" spans="2:32" s="105" customFormat="1" ht="15" customHeight="1">
      <c r="B35" s="112"/>
      <c r="C35" s="114"/>
      <c r="D35" s="114"/>
      <c r="E35" s="164"/>
      <c r="F35" s="114"/>
      <c r="G35" s="165"/>
      <c r="H35" s="165"/>
      <c r="I35" s="165"/>
      <c r="J35" s="114"/>
      <c r="K35" s="111"/>
      <c r="L35" s="111"/>
      <c r="M35" s="111"/>
      <c r="N35" s="111"/>
      <c r="O35" s="111"/>
      <c r="P35" s="111"/>
      <c r="Q35" s="111"/>
      <c r="R35" s="111"/>
      <c r="S35" s="111"/>
      <c r="T35" s="111"/>
      <c r="U35" s="111"/>
      <c r="V35" s="111"/>
      <c r="W35" s="114"/>
      <c r="X35" s="114"/>
      <c r="Y35" s="114"/>
      <c r="Z35" s="114"/>
      <c r="AA35" s="114"/>
      <c r="AB35" s="414"/>
      <c r="AC35" s="114"/>
      <c r="AD35" s="114"/>
      <c r="AE35" s="166"/>
      <c r="AF35" s="167"/>
    </row>
    <row r="36" spans="2:32" s="105" customFormat="1" ht="62.25" customHeight="1">
      <c r="B36" s="112"/>
      <c r="C36" s="417" t="s">
        <v>143</v>
      </c>
      <c r="D36" s="114"/>
      <c r="E36" s="145" t="str">
        <f>'[2]PG de Transparencia'!B40</f>
        <v>DG8</v>
      </c>
      <c r="F36" s="128"/>
      <c r="G36" s="131" t="str">
        <f>'[2]PG de Transparencia'!C40</f>
        <v>Administrar la matriz de seguimiento del Índice de transparencia y acceso a la información - ITA de la ANCP-CCE</v>
      </c>
      <c r="H36" s="132"/>
      <c r="I36" s="131" t="str">
        <f>'[2]PG de Transparencia'!D40</f>
        <v>(01) Matriz con el reporte de cumplimiento del Índice de transparencia y acceso a la información - ITA</v>
      </c>
      <c r="J36" s="128"/>
      <c r="K36" s="133"/>
      <c r="L36" s="133"/>
      <c r="M36" s="133"/>
      <c r="N36" s="133"/>
      <c r="O36" s="168"/>
      <c r="P36" s="168"/>
      <c r="Q36" s="168"/>
      <c r="R36" s="133"/>
      <c r="S36" s="168"/>
      <c r="T36" s="169"/>
      <c r="U36" s="168"/>
      <c r="V36" s="168"/>
      <c r="W36" s="114"/>
      <c r="X36" s="136">
        <v>0</v>
      </c>
      <c r="Y36" s="128"/>
      <c r="Z36" s="432">
        <f>AVERAGE(X36:X41)</f>
        <v>0</v>
      </c>
      <c r="AA36" s="128"/>
      <c r="AB36" s="414"/>
      <c r="AC36" s="114"/>
      <c r="AD36" s="170"/>
      <c r="AE36" s="170"/>
      <c r="AF36" s="162"/>
    </row>
    <row r="37" spans="2:32" s="105" customFormat="1" ht="66.75" customHeight="1">
      <c r="B37" s="112"/>
      <c r="C37" s="417"/>
      <c r="D37" s="114"/>
      <c r="E37" s="145" t="str">
        <f>'[2]PG de Transparencia'!B41</f>
        <v>DG9</v>
      </c>
      <c r="F37" s="128"/>
      <c r="G37" s="131" t="str">
        <f>'[2]PG de Transparencia'!C41</f>
        <v>Difundir las acciones para la transparencia en el Sistema de Compra Pública</v>
      </c>
      <c r="H37" s="132"/>
      <c r="I37" s="131" t="str">
        <f>'[2]PG de Transparencia'!D41</f>
        <v>(03) Campañas de comunicación para la difusión del rol de la ANCP-CCE en cuanto a transparencia</v>
      </c>
      <c r="J37" s="128"/>
      <c r="K37" s="133"/>
      <c r="L37" s="133"/>
      <c r="M37" s="133"/>
      <c r="N37" s="133"/>
      <c r="O37" s="168"/>
      <c r="P37" s="168"/>
      <c r="Q37" s="168"/>
      <c r="R37" s="168"/>
      <c r="S37" s="168"/>
      <c r="T37" s="168"/>
      <c r="U37" s="168"/>
      <c r="V37" s="135"/>
      <c r="W37" s="114"/>
      <c r="X37" s="136">
        <v>0</v>
      </c>
      <c r="Y37" s="128"/>
      <c r="Z37" s="433"/>
      <c r="AA37" s="128"/>
      <c r="AB37" s="414"/>
      <c r="AC37" s="114"/>
      <c r="AD37" s="170"/>
      <c r="AE37" s="170"/>
      <c r="AF37" s="162"/>
    </row>
    <row r="38" spans="2:32" s="105" customFormat="1" ht="66.75" customHeight="1">
      <c r="B38" s="112"/>
      <c r="C38" s="417"/>
      <c r="D38" s="114"/>
      <c r="E38" s="145" t="str">
        <f>'[2]PG de Transparencia'!B42</f>
        <v>DG10</v>
      </c>
      <c r="F38" s="128"/>
      <c r="G38" s="131" t="str">
        <f>'[2]PG de Transparencia'!C42</f>
        <v>Diseñar acciones para sensibilizar los grupos de valor en el uso de las plataformas del sistema electrónico de compra pública</v>
      </c>
      <c r="H38" s="132"/>
      <c r="I38" s="131" t="str">
        <f>'[2]PG de Transparencia'!D42</f>
        <v>(06) Elementos comunicacionales de difusión</v>
      </c>
      <c r="J38" s="128"/>
      <c r="K38" s="133"/>
      <c r="L38" s="133"/>
      <c r="M38" s="133"/>
      <c r="N38" s="133"/>
      <c r="O38" s="168"/>
      <c r="P38" s="133"/>
      <c r="Q38" s="168"/>
      <c r="R38" s="168"/>
      <c r="S38" s="168"/>
      <c r="T38" s="168"/>
      <c r="U38" s="168"/>
      <c r="V38" s="169"/>
      <c r="W38" s="114"/>
      <c r="X38" s="136">
        <v>0</v>
      </c>
      <c r="Y38" s="128"/>
      <c r="Z38" s="433"/>
      <c r="AA38" s="128"/>
      <c r="AB38" s="414"/>
      <c r="AC38" s="114"/>
      <c r="AD38" s="170"/>
      <c r="AE38" s="170"/>
      <c r="AF38" s="162"/>
    </row>
    <row r="39" spans="2:32" s="105" customFormat="1" ht="119.25" customHeight="1">
      <c r="B39" s="112"/>
      <c r="C39" s="417"/>
      <c r="D39" s="114"/>
      <c r="E39" s="145" t="str">
        <f>'[2]PG de Transparencia'!B43</f>
        <v>EMAE1</v>
      </c>
      <c r="F39" s="128"/>
      <c r="G39" s="131" t="str">
        <f>'[2]PG de Transparencia'!C43</f>
        <v xml:space="preserve">Desarrollar o actualizar herramientas de visualización con la información del sistema de compra pública para que los actores internos o externos  tengan insumos que les facilite acceder a información relevante del comportamiento, características, productos o servicios, ubicaciones geográficas, entidades y proveedores que intervienen en la celebración de contratos estatales. </v>
      </c>
      <c r="H39" s="132"/>
      <c r="I39" s="131" t="str">
        <f>'[2]PG de Transparencia'!D43</f>
        <v>(06) Herramientas de Visualizaciones desarrolladas o actualizadas</v>
      </c>
      <c r="J39" s="128"/>
      <c r="K39" s="133"/>
      <c r="L39" s="133"/>
      <c r="M39" s="133"/>
      <c r="N39" s="133"/>
      <c r="O39" s="168"/>
      <c r="P39" s="168"/>
      <c r="Q39" s="168"/>
      <c r="R39" s="168"/>
      <c r="S39" s="168"/>
      <c r="T39" s="168"/>
      <c r="U39" s="168"/>
      <c r="V39" s="135"/>
      <c r="W39" s="114"/>
      <c r="X39" s="136">
        <v>0</v>
      </c>
      <c r="Y39" s="128"/>
      <c r="Z39" s="433"/>
      <c r="AA39" s="128"/>
      <c r="AB39" s="414"/>
      <c r="AC39" s="114"/>
      <c r="AD39" s="170"/>
      <c r="AE39" s="170"/>
      <c r="AF39" s="162"/>
    </row>
    <row r="40" spans="2:32" s="105" customFormat="1" ht="58.5" customHeight="1">
      <c r="B40" s="112"/>
      <c r="C40" s="417"/>
      <c r="D40" s="114"/>
      <c r="E40" s="145" t="str">
        <f>'[2]PG de Transparencia'!B44</f>
        <v>SG8</v>
      </c>
      <c r="F40" s="128"/>
      <c r="G40" s="131" t="str">
        <f>'[2]PG de Transparencia'!C44</f>
        <v xml:space="preserve"> Elaborar y publicar informes de percepción y satisfacción de los grupos de valor  frente a la canales de atención de la entidad.</v>
      </c>
      <c r="H40" s="132"/>
      <c r="I40" s="131" t="str">
        <f>'[2]PG de Transparencia'!D44</f>
        <v xml:space="preserve">(04) Informes de percepción publicados en página web </v>
      </c>
      <c r="J40" s="128"/>
      <c r="K40" s="171"/>
      <c r="L40" s="171"/>
      <c r="M40" s="171"/>
      <c r="N40" s="171"/>
      <c r="O40" s="168"/>
      <c r="P40" s="168"/>
      <c r="Q40" s="168"/>
      <c r="R40" s="168"/>
      <c r="S40" s="133"/>
      <c r="T40" s="168"/>
      <c r="U40" s="168"/>
      <c r="V40" s="169"/>
      <c r="W40" s="114"/>
      <c r="X40" s="136">
        <v>0</v>
      </c>
      <c r="Y40" s="128"/>
      <c r="Z40" s="433"/>
      <c r="AA40" s="128"/>
      <c r="AB40" s="414"/>
      <c r="AC40" s="114"/>
      <c r="AD40" s="170"/>
      <c r="AE40" s="170"/>
      <c r="AF40" s="162"/>
    </row>
    <row r="41" spans="2:32" s="105" customFormat="1" ht="60.75" customHeight="1">
      <c r="B41" s="112"/>
      <c r="C41" s="417"/>
      <c r="D41" s="114"/>
      <c r="E41" s="145" t="str">
        <f>'[2]PG de Transparencia'!B45</f>
        <v>IDT2</v>
      </c>
      <c r="F41" s="128"/>
      <c r="G41" s="131" t="str">
        <f>'[2]PG de Transparencia'!C45</f>
        <v>Publicar en formato de archivo de cálculo los activos de información</v>
      </c>
      <c r="H41" s="132"/>
      <c r="I41" s="131" t="str">
        <f>'[2]PG de Transparencia'!D45</f>
        <v>(01) Registro de inventario de activos de la información incluido el índice de información clasificada y reservada</v>
      </c>
      <c r="J41" s="128"/>
      <c r="K41" s="172"/>
      <c r="L41" s="168"/>
      <c r="M41" s="168"/>
      <c r="N41" s="168"/>
      <c r="O41" s="133"/>
      <c r="P41" s="168"/>
      <c r="Q41" s="168"/>
      <c r="R41" s="168"/>
      <c r="S41" s="168"/>
      <c r="T41" s="168"/>
      <c r="U41" s="168"/>
      <c r="V41" s="169"/>
      <c r="W41" s="114"/>
      <c r="X41" s="136">
        <v>0</v>
      </c>
      <c r="Y41" s="128"/>
      <c r="Z41" s="434"/>
      <c r="AA41" s="128"/>
      <c r="AB41" s="414"/>
      <c r="AC41" s="114"/>
      <c r="AD41" s="170"/>
      <c r="AE41" s="170"/>
      <c r="AF41" s="162"/>
    </row>
    <row r="42" spans="2:32" ht="14.25" customHeight="1">
      <c r="B42" s="112"/>
      <c r="C42" s="114"/>
      <c r="D42" s="114"/>
      <c r="E42" s="114"/>
      <c r="F42" s="114"/>
      <c r="G42" s="114"/>
      <c r="H42" s="114"/>
      <c r="I42" s="114"/>
      <c r="J42" s="114"/>
      <c r="W42" s="114"/>
      <c r="X42" s="114"/>
      <c r="Y42" s="114"/>
      <c r="Z42" s="114"/>
      <c r="AA42" s="114"/>
      <c r="AB42" s="414"/>
      <c r="AC42" s="114"/>
      <c r="AD42" s="114"/>
      <c r="AE42" s="114"/>
      <c r="AF42" s="173"/>
    </row>
    <row r="43" spans="2:32" ht="54" customHeight="1">
      <c r="B43" s="112"/>
      <c r="C43" s="417" t="s">
        <v>169</v>
      </c>
      <c r="D43" s="114"/>
      <c r="E43" s="145" t="str">
        <f>'[2]PG de Transparencia'!B49</f>
        <v>SG9</v>
      </c>
      <c r="F43" s="128"/>
      <c r="G43" s="131" t="str">
        <f>'[2]PG de Transparencia'!C49</f>
        <v xml:space="preserve">
Actualizar documento de caracterización de usuarios y grupos de valor </v>
      </c>
      <c r="H43" s="132"/>
      <c r="I43" s="131" t="str">
        <f>'[2]PG de Transparencia'!D49</f>
        <v xml:space="preserve">
(01) Documento de caracterización de usuarios actualizado</v>
      </c>
      <c r="J43" s="128"/>
      <c r="K43" s="172"/>
      <c r="L43" s="168"/>
      <c r="M43" s="168"/>
      <c r="N43" s="168"/>
      <c r="O43" s="168"/>
      <c r="P43" s="169"/>
      <c r="Q43" s="168"/>
      <c r="R43" s="168"/>
      <c r="S43" s="133"/>
      <c r="T43" s="133"/>
      <c r="U43" s="133"/>
      <c r="V43" s="133"/>
      <c r="W43" s="114"/>
      <c r="X43" s="136">
        <v>0</v>
      </c>
      <c r="Y43" s="174"/>
      <c r="Z43" s="150">
        <f>X43</f>
        <v>0</v>
      </c>
      <c r="AA43" s="128"/>
      <c r="AB43" s="414"/>
      <c r="AC43" s="174"/>
      <c r="AD43" s="170"/>
      <c r="AE43" s="170"/>
      <c r="AF43" s="162"/>
    </row>
    <row r="44" spans="2:32" ht="75" customHeight="1">
      <c r="B44" s="112"/>
      <c r="C44" s="417"/>
      <c r="D44" s="114"/>
      <c r="E44" s="145" t="str">
        <f>'[2]PG de Transparencia'!B50</f>
        <v>IDT3</v>
      </c>
      <c r="F44" s="128"/>
      <c r="G44" s="131" t="str">
        <f>'[2]PG de Transparencia'!C50</f>
        <v>Actualizar las bases de datos abiertos del Sistema de Compra Pública para exponerlos en el portal Gov.co</v>
      </c>
      <c r="H44" s="132"/>
      <c r="I44" s="131" t="str">
        <f>'[2]PG de Transparencia'!D50</f>
        <v>(12) Soportes de publicaciones realizadas en el portal web (estos incluyen captura de pantalla de la publicación, certificados de excelencia, ficha técnica de cada tabla expuesta)</v>
      </c>
      <c r="J44" s="128"/>
      <c r="K44" s="172"/>
      <c r="L44" s="168"/>
      <c r="M44" s="168"/>
      <c r="N44" s="168"/>
      <c r="O44" s="168"/>
      <c r="P44" s="168"/>
      <c r="Q44" s="168"/>
      <c r="R44" s="168"/>
      <c r="S44" s="133"/>
      <c r="T44" s="133"/>
      <c r="U44" s="133"/>
      <c r="V44" s="153"/>
      <c r="W44" s="114"/>
      <c r="X44" s="136">
        <v>0</v>
      </c>
      <c r="Y44" s="174"/>
      <c r="Z44" s="150">
        <f>X44</f>
        <v>0</v>
      </c>
      <c r="AA44" s="128"/>
      <c r="AB44" s="415"/>
      <c r="AC44" s="174"/>
      <c r="AD44" s="170"/>
      <c r="AE44" s="170"/>
      <c r="AF44" s="162"/>
    </row>
    <row r="45" spans="2:32" ht="16.5" customHeight="1">
      <c r="B45" s="112"/>
      <c r="C45" s="175"/>
      <c r="D45" s="114"/>
      <c r="E45" s="176"/>
      <c r="F45" s="128"/>
      <c r="G45" s="177"/>
      <c r="H45" s="132"/>
      <c r="I45" s="177"/>
      <c r="J45" s="128"/>
      <c r="K45" s="178"/>
      <c r="L45" s="179"/>
      <c r="M45" s="179"/>
      <c r="N45" s="179"/>
      <c r="O45" s="179"/>
      <c r="P45" s="179"/>
      <c r="Q45" s="179"/>
      <c r="R45" s="179"/>
      <c r="S45" s="180"/>
      <c r="T45" s="180"/>
      <c r="U45" s="180"/>
      <c r="V45" s="181"/>
      <c r="W45" s="114"/>
      <c r="X45" s="181"/>
      <c r="Y45" s="114"/>
      <c r="Z45" s="142"/>
      <c r="AA45" s="128"/>
      <c r="AB45" s="182"/>
      <c r="AC45" s="114"/>
      <c r="AD45" s="183"/>
      <c r="AE45" s="183"/>
      <c r="AF45" s="162"/>
    </row>
    <row r="46" spans="2:32" ht="32.25" customHeight="1">
      <c r="B46" s="112"/>
      <c r="C46" s="425" t="s">
        <v>260</v>
      </c>
      <c r="D46" s="426"/>
      <c r="E46" s="426"/>
      <c r="F46" s="426"/>
      <c r="G46" s="426"/>
      <c r="H46" s="426"/>
      <c r="I46" s="426"/>
      <c r="J46" s="426"/>
      <c r="K46" s="426"/>
      <c r="L46" s="426"/>
      <c r="M46" s="426"/>
      <c r="N46" s="426"/>
      <c r="O46" s="426"/>
      <c r="P46" s="426"/>
      <c r="Q46" s="426"/>
      <c r="R46" s="426"/>
      <c r="S46" s="426"/>
      <c r="T46" s="426"/>
      <c r="U46" s="426"/>
      <c r="V46" s="426"/>
      <c r="W46" s="426"/>
      <c r="X46" s="426"/>
      <c r="Y46" s="426"/>
      <c r="Z46" s="426"/>
      <c r="AA46" s="426"/>
      <c r="AB46" s="426"/>
      <c r="AC46" s="426"/>
      <c r="AD46" s="426"/>
      <c r="AE46" s="427"/>
      <c r="AF46" s="116"/>
    </row>
    <row r="47" spans="2:32" ht="65.25" customHeight="1">
      <c r="B47" s="112"/>
      <c r="C47" s="428" t="s">
        <v>261</v>
      </c>
      <c r="D47" s="429"/>
      <c r="E47" s="429"/>
      <c r="F47" s="429"/>
      <c r="G47" s="429"/>
      <c r="H47" s="429"/>
      <c r="I47" s="429"/>
      <c r="J47" s="429"/>
      <c r="K47" s="429"/>
      <c r="L47" s="429"/>
      <c r="M47" s="429"/>
      <c r="N47" s="429"/>
      <c r="O47" s="429"/>
      <c r="P47" s="429"/>
      <c r="Q47" s="429"/>
      <c r="R47" s="429"/>
      <c r="S47" s="429"/>
      <c r="T47" s="429"/>
      <c r="U47" s="429"/>
      <c r="V47" s="429"/>
      <c r="W47" s="429"/>
      <c r="X47" s="429"/>
      <c r="Y47" s="429"/>
      <c r="Z47" s="429"/>
      <c r="AA47" s="429"/>
      <c r="AB47" s="429"/>
      <c r="AC47" s="429"/>
      <c r="AD47" s="429"/>
      <c r="AE47" s="430"/>
      <c r="AF47" s="116"/>
    </row>
    <row r="48" spans="2:32" ht="12.75" customHeight="1" thickBot="1">
      <c r="B48" s="184"/>
      <c r="C48" s="185"/>
      <c r="D48" s="185"/>
      <c r="E48" s="185"/>
      <c r="F48" s="185"/>
      <c r="G48" s="185"/>
      <c r="H48" s="186"/>
      <c r="I48" s="186"/>
      <c r="J48" s="186"/>
      <c r="K48" s="186"/>
      <c r="L48" s="186"/>
      <c r="M48" s="186"/>
      <c r="N48" s="186"/>
      <c r="O48" s="186"/>
      <c r="P48" s="186"/>
      <c r="Q48" s="186"/>
      <c r="R48" s="186"/>
      <c r="S48" s="186"/>
      <c r="T48" s="186"/>
      <c r="U48" s="186"/>
      <c r="V48" s="186"/>
      <c r="W48" s="186"/>
      <c r="X48" s="186"/>
      <c r="Y48" s="186"/>
      <c r="Z48" s="186"/>
      <c r="AA48" s="187"/>
      <c r="AB48" s="187"/>
      <c r="AC48" s="187"/>
      <c r="AD48" s="187"/>
      <c r="AE48" s="188"/>
      <c r="AF48" s="189"/>
    </row>
    <row r="49" spans="2:32" s="105" customFormat="1" ht="15" customHeight="1" thickTop="1">
      <c r="B49" s="190"/>
      <c r="C49" s="190"/>
      <c r="D49" s="190"/>
      <c r="E49" s="190"/>
      <c r="F49" s="190"/>
      <c r="G49" s="190"/>
      <c r="AA49" s="191"/>
      <c r="AB49" s="191"/>
      <c r="AC49" s="191"/>
      <c r="AD49" s="191"/>
      <c r="AE49" s="191"/>
      <c r="AF49" s="191"/>
    </row>
    <row r="50" spans="2:32" ht="26.25" customHeight="1">
      <c r="B50" s="192"/>
      <c r="C50" s="192"/>
      <c r="D50" s="192"/>
      <c r="E50" s="192"/>
      <c r="F50" s="192"/>
      <c r="G50" s="192"/>
      <c r="H50" s="114"/>
      <c r="I50" s="114"/>
      <c r="J50" s="114"/>
      <c r="K50" s="114"/>
      <c r="L50" s="114"/>
      <c r="M50" s="114"/>
      <c r="N50" s="114"/>
      <c r="O50" s="114"/>
      <c r="P50" s="114"/>
      <c r="Q50" s="114"/>
      <c r="R50" s="114"/>
      <c r="S50" s="114"/>
      <c r="T50" s="114"/>
      <c r="U50" s="114"/>
      <c r="V50" s="114"/>
      <c r="W50" s="114"/>
      <c r="X50" s="114"/>
      <c r="Y50" s="114"/>
      <c r="Z50" s="114"/>
      <c r="AA50" s="128"/>
      <c r="AB50" s="128"/>
      <c r="AC50" s="128"/>
      <c r="AD50" s="128"/>
      <c r="AE50" s="128"/>
      <c r="AF50" s="191"/>
    </row>
    <row r="51" spans="2:32" ht="26.25" customHeight="1">
      <c r="B51" s="192"/>
      <c r="C51" s="192"/>
      <c r="D51" s="192"/>
      <c r="E51" s="192"/>
      <c r="F51" s="192"/>
      <c r="G51" s="192"/>
      <c r="H51" s="114"/>
      <c r="I51" s="114"/>
      <c r="J51" s="114"/>
      <c r="K51" s="114"/>
      <c r="L51" s="114"/>
      <c r="M51" s="114"/>
      <c r="N51" s="114"/>
      <c r="O51" s="114"/>
      <c r="P51" s="114"/>
      <c r="Q51" s="114"/>
      <c r="R51" s="114"/>
      <c r="S51" s="114"/>
      <c r="T51" s="114"/>
      <c r="U51" s="114"/>
      <c r="V51" s="114"/>
      <c r="W51" s="114"/>
      <c r="X51" s="114"/>
      <c r="Y51" s="114"/>
      <c r="Z51" s="114"/>
      <c r="AA51" s="128"/>
      <c r="AB51" s="128"/>
      <c r="AC51" s="128"/>
      <c r="AD51" s="128"/>
      <c r="AE51" s="128"/>
      <c r="AF51" s="191"/>
    </row>
    <row r="52" spans="2:32" ht="26.25" customHeight="1">
      <c r="B52" s="192"/>
      <c r="C52" s="192"/>
      <c r="D52" s="192"/>
      <c r="E52" s="192"/>
      <c r="F52" s="192"/>
      <c r="G52" s="192"/>
      <c r="H52" s="114"/>
      <c r="I52" s="114"/>
      <c r="J52" s="114"/>
      <c r="K52" s="114"/>
      <c r="L52" s="114"/>
      <c r="M52" s="114"/>
      <c r="N52" s="114"/>
      <c r="O52" s="114"/>
      <c r="P52" s="114"/>
      <c r="Q52" s="114"/>
      <c r="R52" s="114"/>
      <c r="S52" s="114"/>
      <c r="T52" s="114"/>
      <c r="U52" s="114"/>
      <c r="V52" s="114"/>
      <c r="W52" s="114"/>
      <c r="X52" s="114"/>
      <c r="Y52" s="114"/>
      <c r="Z52" s="114"/>
      <c r="AA52" s="128"/>
      <c r="AB52" s="128"/>
      <c r="AC52" s="128"/>
      <c r="AD52" s="128"/>
      <c r="AE52" s="128"/>
      <c r="AF52" s="191"/>
    </row>
    <row r="53" spans="2:32" ht="26.25" customHeight="1">
      <c r="B53" s="192"/>
      <c r="C53" s="192"/>
      <c r="D53" s="192"/>
      <c r="E53" s="192"/>
      <c r="F53" s="192"/>
      <c r="G53" s="192"/>
      <c r="H53" s="114"/>
      <c r="I53" s="114"/>
      <c r="J53" s="114"/>
      <c r="K53" s="114"/>
      <c r="L53" s="114"/>
      <c r="M53" s="114"/>
      <c r="N53" s="114"/>
      <c r="O53" s="114"/>
      <c r="P53" s="114"/>
      <c r="Q53" s="114"/>
      <c r="R53" s="114"/>
      <c r="S53" s="114"/>
      <c r="T53" s="114"/>
      <c r="U53" s="114"/>
      <c r="V53" s="114"/>
      <c r="W53" s="114"/>
      <c r="X53" s="114"/>
      <c r="Y53" s="114"/>
      <c r="Z53" s="114"/>
      <c r="AA53" s="128"/>
      <c r="AB53" s="128"/>
      <c r="AC53" s="128"/>
      <c r="AD53" s="128"/>
      <c r="AE53" s="128"/>
      <c r="AF53" s="191"/>
    </row>
    <row r="54" spans="2:32" ht="26.25" customHeight="1">
      <c r="B54" s="192"/>
      <c r="C54" s="192"/>
      <c r="D54" s="192"/>
      <c r="E54" s="192"/>
      <c r="F54" s="192"/>
      <c r="G54" s="192"/>
      <c r="H54" s="114"/>
      <c r="I54" s="114"/>
      <c r="J54" s="114"/>
      <c r="K54" s="114"/>
      <c r="L54" s="114"/>
      <c r="M54" s="114"/>
      <c r="N54" s="114"/>
      <c r="O54" s="114"/>
      <c r="P54" s="114"/>
      <c r="Q54" s="114"/>
      <c r="R54" s="114"/>
      <c r="S54" s="114"/>
      <c r="T54" s="114"/>
      <c r="U54" s="114"/>
      <c r="V54" s="114"/>
      <c r="W54" s="114"/>
      <c r="X54" s="114"/>
      <c r="Y54" s="114"/>
      <c r="Z54" s="114"/>
      <c r="AA54" s="128"/>
      <c r="AB54" s="128"/>
      <c r="AC54" s="128"/>
      <c r="AD54" s="128"/>
      <c r="AE54" s="128"/>
      <c r="AF54" s="191"/>
    </row>
    <row r="55" spans="2:32" ht="26.25" customHeight="1"/>
    <row r="56" spans="2:32" ht="26.25" customHeight="1"/>
    <row r="57" spans="2:32" ht="14.25" customHeight="1"/>
    <row r="58" spans="2:32" ht="14.25" customHeight="1"/>
    <row r="59" spans="2:32" ht="14.25" customHeight="1"/>
    <row r="60" spans="2:32" ht="14.25" customHeight="1"/>
    <row r="61" spans="2:32" ht="14.25" customHeight="1"/>
    <row r="62" spans="2:32" ht="14.25" customHeight="1"/>
    <row r="63" spans="2:32" ht="14.25" customHeight="1"/>
    <row r="64" spans="2:32"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sheetData>
  <mergeCells count="20">
    <mergeCell ref="C46:AE46"/>
    <mergeCell ref="C47:AE47"/>
    <mergeCell ref="Z18:Z21"/>
    <mergeCell ref="C23:C27"/>
    <mergeCell ref="Z23:Z27"/>
    <mergeCell ref="C29:C34"/>
    <mergeCell ref="Z29:Z34"/>
    <mergeCell ref="C36:C41"/>
    <mergeCell ref="Z36:Z41"/>
    <mergeCell ref="C4:AE6"/>
    <mergeCell ref="C10:C13"/>
    <mergeCell ref="Z10:Z13"/>
    <mergeCell ref="AB10:AB44"/>
    <mergeCell ref="AD13:AE14"/>
    <mergeCell ref="C15:C16"/>
    <mergeCell ref="Z15:Z16"/>
    <mergeCell ref="C18:C21"/>
    <mergeCell ref="E18:E19"/>
    <mergeCell ref="G18:G19"/>
    <mergeCell ref="C43:C44"/>
  </mergeCells>
  <conditionalFormatting sqref="X10:X12">
    <cfRule type="cellIs" dxfId="62" priority="19" operator="between">
      <formula>0.8</formula>
      <formula>1</formula>
    </cfRule>
    <cfRule type="cellIs" dxfId="61" priority="20" operator="between">
      <formula>0.6</formula>
      <formula>0.79</formula>
    </cfRule>
    <cfRule type="cellIs" dxfId="60" priority="21" operator="between">
      <formula>0</formula>
      <formula>0.59</formula>
    </cfRule>
  </conditionalFormatting>
  <conditionalFormatting sqref="X15:X16">
    <cfRule type="cellIs" dxfId="59" priority="16" operator="between">
      <formula>0.8</formula>
      <formula>1</formula>
    </cfRule>
    <cfRule type="cellIs" dxfId="58" priority="17" operator="between">
      <formula>0.6</formula>
      <formula>0.79</formula>
    </cfRule>
    <cfRule type="cellIs" dxfId="57" priority="18" operator="between">
      <formula>0</formula>
      <formula>0.59</formula>
    </cfRule>
  </conditionalFormatting>
  <conditionalFormatting sqref="X18:X21">
    <cfRule type="cellIs" dxfId="56" priority="13" operator="between">
      <formula>0.8</formula>
      <formula>1</formula>
    </cfRule>
    <cfRule type="cellIs" dxfId="55" priority="14" operator="between">
      <formula>0.6</formula>
      <formula>0.79</formula>
    </cfRule>
    <cfRule type="cellIs" dxfId="54" priority="15" operator="between">
      <formula>0</formula>
      <formula>0.59</formula>
    </cfRule>
  </conditionalFormatting>
  <conditionalFormatting sqref="X23:X27">
    <cfRule type="cellIs" dxfId="53" priority="10" operator="between">
      <formula>0.8</formula>
      <formula>1</formula>
    </cfRule>
    <cfRule type="cellIs" dxfId="52" priority="11" operator="between">
      <formula>0.6</formula>
      <formula>0.79</formula>
    </cfRule>
    <cfRule type="cellIs" dxfId="51" priority="12" operator="between">
      <formula>0</formula>
      <formula>0.59</formula>
    </cfRule>
  </conditionalFormatting>
  <conditionalFormatting sqref="X29:X34">
    <cfRule type="cellIs" dxfId="50" priority="7" operator="between">
      <formula>0.8</formula>
      <formula>1</formula>
    </cfRule>
    <cfRule type="cellIs" dxfId="49" priority="8" operator="between">
      <formula>0.6</formula>
      <formula>0.79</formula>
    </cfRule>
    <cfRule type="cellIs" dxfId="48" priority="9" operator="between">
      <formula>0</formula>
      <formula>0.59</formula>
    </cfRule>
  </conditionalFormatting>
  <conditionalFormatting sqref="X36:X41">
    <cfRule type="cellIs" dxfId="47" priority="4" operator="between">
      <formula>0.8</formula>
      <formula>1</formula>
    </cfRule>
    <cfRule type="cellIs" dxfId="46" priority="5" operator="between">
      <formula>0.6</formula>
      <formula>0.79</formula>
    </cfRule>
    <cfRule type="cellIs" dxfId="45" priority="6" operator="between">
      <formula>0</formula>
      <formula>0.59</formula>
    </cfRule>
  </conditionalFormatting>
  <conditionalFormatting sqref="X43:X44">
    <cfRule type="cellIs" dxfId="44" priority="1" operator="between">
      <formula>0.8</formula>
      <formula>1</formula>
    </cfRule>
    <cfRule type="cellIs" dxfId="43" priority="2" operator="between">
      <formula>0.6</formula>
      <formula>0.79</formula>
    </cfRule>
    <cfRule type="cellIs" dxfId="42" priority="3" operator="between">
      <formula>0</formula>
      <formula>0.59</formula>
    </cfRule>
  </conditionalFormatting>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2D6F54-B364-4FBF-A318-91120ABD9357}">
  <dimension ref="B1:AG78"/>
  <sheetViews>
    <sheetView zoomScale="80" zoomScaleNormal="80" workbookViewId="0">
      <selection activeCell="AD11" sqref="AD11:AE11"/>
    </sheetView>
  </sheetViews>
  <sheetFormatPr defaultColWidth="12" defaultRowHeight="12.75"/>
  <cols>
    <col min="1" max="2" width="3.7109375" style="194" customWidth="1"/>
    <col min="3" max="3" width="26.5703125" style="194" customWidth="1"/>
    <col min="4" max="4" width="3.7109375" style="194" customWidth="1"/>
    <col min="5" max="5" width="15.7109375" style="195" customWidth="1"/>
    <col min="6" max="6" width="3.7109375" style="194" customWidth="1"/>
    <col min="7" max="7" width="50.7109375" style="194" customWidth="1"/>
    <col min="8" max="8" width="3.7109375" style="194" customWidth="1"/>
    <col min="9" max="9" width="50.7109375" style="194" customWidth="1"/>
    <col min="10" max="10" width="3.7109375" style="194" customWidth="1"/>
    <col min="11" max="22" width="6.7109375" style="194" customWidth="1"/>
    <col min="23" max="23" width="3.7109375" style="194" customWidth="1"/>
    <col min="24" max="24" width="20.7109375" style="194" customWidth="1"/>
    <col min="25" max="25" width="3.7109375" style="194" customWidth="1"/>
    <col min="26" max="26" width="20.7109375" style="194" customWidth="1"/>
    <col min="27" max="27" width="3.7109375" style="194" customWidth="1"/>
    <col min="28" max="28" width="20.7109375" style="194" customWidth="1"/>
    <col min="29" max="29" width="3.7109375" style="194" customWidth="1"/>
    <col min="30" max="30" width="49.5703125" style="194" customWidth="1"/>
    <col min="31" max="31" width="37.140625" style="196" customWidth="1"/>
    <col min="32" max="32" width="3.7109375" style="196" customWidth="1"/>
    <col min="33" max="33" width="2.5703125" style="194" customWidth="1"/>
    <col min="34" max="16384" width="12" style="194"/>
  </cols>
  <sheetData>
    <row r="1" spans="2:33" ht="12.95" customHeight="1" thickBot="1"/>
    <row r="2" spans="2:33" ht="12.95" customHeight="1" thickTop="1">
      <c r="B2" s="197"/>
      <c r="C2" s="198"/>
      <c r="D2" s="198"/>
      <c r="E2" s="199"/>
      <c r="F2" s="198"/>
      <c r="G2" s="198"/>
      <c r="H2" s="198"/>
      <c r="I2" s="198"/>
      <c r="J2" s="198"/>
      <c r="K2" s="198"/>
      <c r="L2" s="198"/>
      <c r="M2" s="198"/>
      <c r="N2" s="198"/>
      <c r="O2" s="198"/>
      <c r="P2" s="198"/>
      <c r="Q2" s="198"/>
      <c r="R2" s="198"/>
      <c r="S2" s="198"/>
      <c r="T2" s="198"/>
      <c r="U2" s="198"/>
      <c r="V2" s="198"/>
      <c r="W2" s="198"/>
      <c r="X2" s="198"/>
      <c r="Y2" s="198"/>
      <c r="Z2" s="198"/>
      <c r="AA2" s="198"/>
      <c r="AB2" s="198"/>
      <c r="AC2" s="198"/>
      <c r="AD2" s="198"/>
      <c r="AE2" s="200"/>
      <c r="AF2" s="200"/>
      <c r="AG2" s="201"/>
    </row>
    <row r="3" spans="2:33" ht="24.95" customHeight="1">
      <c r="B3" s="202"/>
      <c r="C3" s="435" t="s">
        <v>262</v>
      </c>
      <c r="D3" s="436"/>
      <c r="E3" s="436"/>
      <c r="F3" s="436"/>
      <c r="G3" s="436"/>
      <c r="H3" s="436"/>
      <c r="I3" s="436"/>
      <c r="J3" s="436"/>
      <c r="K3" s="436"/>
      <c r="L3" s="436"/>
      <c r="M3" s="436"/>
      <c r="N3" s="436"/>
      <c r="O3" s="436"/>
      <c r="P3" s="436"/>
      <c r="Q3" s="436"/>
      <c r="R3" s="436"/>
      <c r="S3" s="436"/>
      <c r="T3" s="436"/>
      <c r="U3" s="436"/>
      <c r="V3" s="436"/>
      <c r="W3" s="436"/>
      <c r="X3" s="436"/>
      <c r="Y3" s="436"/>
      <c r="Z3" s="436"/>
      <c r="AA3" s="436"/>
      <c r="AB3" s="436"/>
      <c r="AC3" s="436"/>
      <c r="AD3" s="436"/>
      <c r="AE3" s="436"/>
      <c r="AF3" s="203"/>
      <c r="AG3" s="201"/>
    </row>
    <row r="4" spans="2:33" ht="24.95" customHeight="1">
      <c r="B4" s="202"/>
      <c r="C4" s="436"/>
      <c r="D4" s="436"/>
      <c r="E4" s="436"/>
      <c r="F4" s="436"/>
      <c r="G4" s="436"/>
      <c r="H4" s="436"/>
      <c r="I4" s="436"/>
      <c r="J4" s="436"/>
      <c r="K4" s="436"/>
      <c r="L4" s="436"/>
      <c r="M4" s="436"/>
      <c r="N4" s="436"/>
      <c r="O4" s="436"/>
      <c r="P4" s="436"/>
      <c r="Q4" s="436"/>
      <c r="R4" s="436"/>
      <c r="S4" s="436"/>
      <c r="T4" s="436"/>
      <c r="U4" s="436"/>
      <c r="V4" s="436"/>
      <c r="W4" s="436"/>
      <c r="X4" s="436"/>
      <c r="Y4" s="436"/>
      <c r="Z4" s="436"/>
      <c r="AA4" s="436"/>
      <c r="AB4" s="436"/>
      <c r="AC4" s="436"/>
      <c r="AD4" s="436"/>
      <c r="AE4" s="436"/>
      <c r="AF4" s="203"/>
      <c r="AG4" s="201"/>
    </row>
    <row r="5" spans="2:33" ht="24.95" customHeight="1">
      <c r="B5" s="202"/>
      <c r="C5" s="436"/>
      <c r="D5" s="436"/>
      <c r="E5" s="436"/>
      <c r="F5" s="436"/>
      <c r="G5" s="436"/>
      <c r="H5" s="436"/>
      <c r="I5" s="436"/>
      <c r="J5" s="436"/>
      <c r="K5" s="436"/>
      <c r="L5" s="436"/>
      <c r="M5" s="436"/>
      <c r="N5" s="436"/>
      <c r="O5" s="436"/>
      <c r="P5" s="436"/>
      <c r="Q5" s="436"/>
      <c r="R5" s="436"/>
      <c r="S5" s="436"/>
      <c r="T5" s="436"/>
      <c r="U5" s="436"/>
      <c r="V5" s="436"/>
      <c r="W5" s="436"/>
      <c r="X5" s="436"/>
      <c r="Y5" s="436"/>
      <c r="Z5" s="436"/>
      <c r="AA5" s="436"/>
      <c r="AB5" s="436"/>
      <c r="AC5" s="436"/>
      <c r="AD5" s="436"/>
      <c r="AE5" s="436"/>
      <c r="AF5" s="203"/>
      <c r="AG5" s="201"/>
    </row>
    <row r="6" spans="2:33" ht="12.95" customHeight="1" thickBot="1">
      <c r="B6" s="202"/>
      <c r="C6" s="204"/>
      <c r="D6" s="204"/>
      <c r="E6" s="205"/>
      <c r="F6" s="204"/>
      <c r="G6" s="204"/>
      <c r="H6" s="204"/>
      <c r="I6" s="204"/>
      <c r="J6" s="204"/>
      <c r="K6" s="204"/>
      <c r="L6" s="204"/>
      <c r="M6" s="204"/>
      <c r="N6" s="204"/>
      <c r="O6" s="204"/>
      <c r="P6" s="204"/>
      <c r="Q6" s="204"/>
      <c r="R6" s="204"/>
      <c r="S6" s="204"/>
      <c r="T6" s="204"/>
      <c r="U6" s="204"/>
      <c r="V6" s="204"/>
      <c r="W6" s="204"/>
      <c r="X6" s="204"/>
      <c r="Y6" s="204"/>
      <c r="Z6" s="204"/>
      <c r="AA6" s="204"/>
      <c r="AB6" s="204"/>
      <c r="AC6" s="204"/>
      <c r="AD6" s="204"/>
      <c r="AE6" s="206"/>
      <c r="AF6" s="206"/>
      <c r="AG6" s="201"/>
    </row>
    <row r="7" spans="2:33" ht="30" customHeight="1" thickBot="1">
      <c r="B7" s="202"/>
      <c r="C7" s="437" t="s">
        <v>240</v>
      </c>
      <c r="D7" s="204"/>
      <c r="E7" s="439" t="s">
        <v>41</v>
      </c>
      <c r="F7" s="204"/>
      <c r="G7" s="439" t="s">
        <v>241</v>
      </c>
      <c r="H7" s="204"/>
      <c r="I7" s="439" t="s">
        <v>242</v>
      </c>
      <c r="J7" s="204"/>
      <c r="K7" s="441" t="s">
        <v>263</v>
      </c>
      <c r="L7" s="442"/>
      <c r="M7" s="442"/>
      <c r="N7" s="442"/>
      <c r="O7" s="442"/>
      <c r="P7" s="442"/>
      <c r="Q7" s="442"/>
      <c r="R7" s="442"/>
      <c r="S7" s="442"/>
      <c r="T7" s="442"/>
      <c r="U7" s="442"/>
      <c r="V7" s="443"/>
      <c r="W7" s="204"/>
      <c r="X7" s="437" t="s">
        <v>255</v>
      </c>
      <c r="Y7" s="204"/>
      <c r="Z7" s="444" t="s">
        <v>256</v>
      </c>
      <c r="AA7" s="204"/>
      <c r="AB7" s="444" t="s">
        <v>257</v>
      </c>
      <c r="AC7" s="204"/>
      <c r="AD7" s="444" t="s">
        <v>258</v>
      </c>
      <c r="AE7" s="444" t="s">
        <v>259</v>
      </c>
      <c r="AF7" s="206"/>
      <c r="AG7" s="201"/>
    </row>
    <row r="8" spans="2:33" s="217" customFormat="1" ht="30" customHeight="1" thickBot="1">
      <c r="B8" s="207"/>
      <c r="C8" s="438"/>
      <c r="D8" s="208"/>
      <c r="E8" s="440"/>
      <c r="F8" s="209"/>
      <c r="G8" s="440"/>
      <c r="H8" s="209"/>
      <c r="I8" s="440"/>
      <c r="J8" s="210"/>
      <c r="K8" s="211" t="s">
        <v>243</v>
      </c>
      <c r="L8" s="212" t="s">
        <v>244</v>
      </c>
      <c r="M8" s="211" t="s">
        <v>245</v>
      </c>
      <c r="N8" s="212" t="s">
        <v>246</v>
      </c>
      <c r="O8" s="211" t="s">
        <v>247</v>
      </c>
      <c r="P8" s="212" t="s">
        <v>248</v>
      </c>
      <c r="Q8" s="211" t="s">
        <v>249</v>
      </c>
      <c r="R8" s="212" t="s">
        <v>250</v>
      </c>
      <c r="S8" s="211" t="s">
        <v>251</v>
      </c>
      <c r="T8" s="212" t="s">
        <v>252</v>
      </c>
      <c r="U8" s="211" t="s">
        <v>253</v>
      </c>
      <c r="V8" s="213" t="s">
        <v>254</v>
      </c>
      <c r="W8" s="214"/>
      <c r="X8" s="438"/>
      <c r="Y8" s="209"/>
      <c r="Z8" s="445"/>
      <c r="AA8" s="209"/>
      <c r="AB8" s="445"/>
      <c r="AC8" s="208"/>
      <c r="AD8" s="445"/>
      <c r="AE8" s="445"/>
      <c r="AF8" s="215"/>
      <c r="AG8" s="216"/>
    </row>
    <row r="9" spans="2:33" ht="12.95" customHeight="1" thickBot="1">
      <c r="B9" s="202"/>
      <c r="C9" s="204"/>
      <c r="D9" s="204"/>
      <c r="E9" s="218"/>
      <c r="F9" s="219"/>
      <c r="G9" s="219"/>
      <c r="H9" s="219"/>
      <c r="I9" s="219"/>
      <c r="J9" s="219"/>
      <c r="K9" s="219"/>
      <c r="L9" s="219"/>
      <c r="M9" s="219"/>
      <c r="N9" s="219"/>
      <c r="O9" s="219"/>
      <c r="P9" s="219"/>
      <c r="Q9" s="219"/>
      <c r="R9" s="219"/>
      <c r="S9" s="219"/>
      <c r="T9" s="219"/>
      <c r="U9" s="219"/>
      <c r="V9" s="219"/>
      <c r="W9" s="204"/>
      <c r="X9" s="204"/>
      <c r="Y9" s="219"/>
      <c r="Z9" s="219"/>
      <c r="AA9" s="219"/>
      <c r="AB9" s="219"/>
      <c r="AC9" s="204"/>
      <c r="AD9" s="204"/>
      <c r="AE9" s="206"/>
      <c r="AF9" s="206"/>
      <c r="AG9" s="201"/>
    </row>
    <row r="10" spans="2:33" ht="99.95" customHeight="1">
      <c r="B10" s="202"/>
      <c r="C10" s="446" t="s">
        <v>35</v>
      </c>
      <c r="D10" s="204"/>
      <c r="E10" s="220" t="str">
        <f>'[2]PG de Transparencia'!B5</f>
        <v>DG1</v>
      </c>
      <c r="F10" s="221"/>
      <c r="G10" s="222" t="str">
        <f>'[2]PG de Transparencia'!C5</f>
        <v xml:space="preserve">Ajustar el Mapa de Riesgos de Corrupción para la vigencia 2024 </v>
      </c>
      <c r="H10" s="209"/>
      <c r="I10" s="222" t="str">
        <f>'[2]PG de Transparencia'!D5</f>
        <v xml:space="preserve"> (01) Mapa de riesgos de corrupción  actualizado y publicado. </v>
      </c>
      <c r="J10" s="219"/>
      <c r="K10" s="223"/>
      <c r="L10" s="224"/>
      <c r="M10" s="225"/>
      <c r="N10" s="225"/>
      <c r="O10" s="225"/>
      <c r="P10" s="225"/>
      <c r="Q10" s="224"/>
      <c r="R10" s="226"/>
      <c r="S10" s="225"/>
      <c r="T10" s="225"/>
      <c r="U10" s="225"/>
      <c r="V10" s="227"/>
      <c r="W10" s="204"/>
      <c r="X10" s="228">
        <f>1/1</f>
        <v>1</v>
      </c>
      <c r="Y10" s="229"/>
      <c r="Z10" s="449">
        <f>AVERAGE(X10:X12)</f>
        <v>0.66666666666666663</v>
      </c>
      <c r="AA10" s="229"/>
      <c r="AB10" s="452">
        <f>AVERAGE(Z10,Z14,Z17,Z22,Z28,Z35,Z42)</f>
        <v>0.39523809523809522</v>
      </c>
      <c r="AC10" s="204"/>
      <c r="AD10" s="230" t="s">
        <v>264</v>
      </c>
      <c r="AE10" s="231" t="s">
        <v>265</v>
      </c>
      <c r="AF10" s="232"/>
      <c r="AG10" s="201"/>
    </row>
    <row r="11" spans="2:33" ht="99.95" customHeight="1">
      <c r="B11" s="202"/>
      <c r="C11" s="447"/>
      <c r="D11" s="204"/>
      <c r="E11" s="233" t="str">
        <f>'[2]PG de Transparencia'!B6</f>
        <v>DG2</v>
      </c>
      <c r="F11" s="221"/>
      <c r="G11" s="234" t="str">
        <f>'[2]PG de Transparencia'!C6</f>
        <v>Realizar actividades de socialización del Mapa de Riesgos de Corrupción</v>
      </c>
      <c r="H11" s="209"/>
      <c r="I11" s="234" t="str">
        <f>'[2]PG de Transparencia'!D6</f>
        <v>(02) Capacitaciones dirigidas a los trabajadores de la ANPC-CCE</v>
      </c>
      <c r="J11" s="219"/>
      <c r="K11" s="235"/>
      <c r="L11" s="236"/>
      <c r="M11" s="237"/>
      <c r="N11" s="237"/>
      <c r="O11" s="237"/>
      <c r="P11" s="238"/>
      <c r="Q11" s="236"/>
      <c r="R11" s="237"/>
      <c r="S11" s="237"/>
      <c r="T11" s="237"/>
      <c r="U11" s="237"/>
      <c r="V11" s="239"/>
      <c r="W11" s="204"/>
      <c r="X11" s="240">
        <v>0</v>
      </c>
      <c r="Y11" s="229"/>
      <c r="Z11" s="450"/>
      <c r="AA11" s="229"/>
      <c r="AB11" s="453"/>
      <c r="AC11" s="204"/>
      <c r="AD11" s="241"/>
      <c r="AE11" s="359"/>
      <c r="AF11" s="232"/>
      <c r="AG11" s="201"/>
    </row>
    <row r="12" spans="2:33" ht="99.95" customHeight="1">
      <c r="B12" s="202"/>
      <c r="C12" s="448"/>
      <c r="D12" s="204"/>
      <c r="E12" s="242" t="str">
        <f>'[2]PG de Transparencia'!B7</f>
        <v>DG3</v>
      </c>
      <c r="F12" s="221"/>
      <c r="G12" s="243" t="str">
        <f>'[2]PG de Transparencia'!C7</f>
        <v>Aprobar la Política del Sistema de Administración de Riesgos (SAR) y el Manual Metodológoco del SAR de la ANCP-CCE</v>
      </c>
      <c r="H12" s="209"/>
      <c r="I12" s="243" t="str">
        <f>'[2]PG de Transparencia'!D7</f>
        <v>(01) Acta de aprobación del Comité Institucional Coordinación Interno</v>
      </c>
      <c r="J12" s="219"/>
      <c r="K12" s="244"/>
      <c r="L12" s="245"/>
      <c r="M12" s="245"/>
      <c r="N12" s="246"/>
      <c r="O12" s="246"/>
      <c r="P12" s="247"/>
      <c r="Q12" s="246"/>
      <c r="R12" s="246"/>
      <c r="S12" s="246"/>
      <c r="T12" s="245"/>
      <c r="U12" s="246"/>
      <c r="V12" s="248"/>
      <c r="W12" s="204"/>
      <c r="X12" s="249">
        <f>1/1</f>
        <v>1</v>
      </c>
      <c r="Y12" s="229"/>
      <c r="Z12" s="451"/>
      <c r="AA12" s="229"/>
      <c r="AB12" s="453"/>
      <c r="AC12" s="204"/>
      <c r="AD12" s="250" t="s">
        <v>266</v>
      </c>
      <c r="AE12" s="251" t="s">
        <v>267</v>
      </c>
      <c r="AF12" s="232"/>
      <c r="AG12" s="201"/>
    </row>
    <row r="13" spans="2:33" ht="33" customHeight="1" thickBot="1">
      <c r="B13" s="202"/>
      <c r="C13" s="252"/>
      <c r="D13" s="204"/>
      <c r="E13" s="218"/>
      <c r="F13" s="219"/>
      <c r="G13" s="209"/>
      <c r="H13" s="209"/>
      <c r="I13" s="209"/>
      <c r="J13" s="219"/>
      <c r="K13" s="219"/>
      <c r="L13" s="219"/>
      <c r="M13" s="219"/>
      <c r="N13" s="219"/>
      <c r="O13" s="219"/>
      <c r="P13" s="219"/>
      <c r="Q13" s="219"/>
      <c r="R13" s="219"/>
      <c r="S13" s="219"/>
      <c r="T13" s="219"/>
      <c r="U13" s="219"/>
      <c r="V13" s="219"/>
      <c r="W13" s="204"/>
      <c r="X13" s="253"/>
      <c r="Y13" s="229"/>
      <c r="Z13" s="254"/>
      <c r="AA13" s="229"/>
      <c r="AB13" s="453"/>
      <c r="AC13" s="204"/>
      <c r="AD13" s="455"/>
      <c r="AE13" s="455"/>
      <c r="AF13" s="256"/>
      <c r="AG13" s="201"/>
    </row>
    <row r="14" spans="2:33" ht="99.95" customHeight="1">
      <c r="B14" s="202"/>
      <c r="C14" s="456" t="s">
        <v>68</v>
      </c>
      <c r="D14" s="204"/>
      <c r="E14" s="257" t="str">
        <f>'[2]PG de Transparencia'!B11</f>
        <v>SG1</v>
      </c>
      <c r="F14" s="219"/>
      <c r="G14" s="222" t="str">
        <f>'[2]PG de Transparencia'!C11</f>
        <v>Dar a conocer el canal de denuncias de hechos de corrupción de la ANCP-CCE a los grupos de valor.</v>
      </c>
      <c r="H14" s="258"/>
      <c r="I14" s="222" t="str">
        <f>'[2]PG de Transparencia'!D11</f>
        <v xml:space="preserve">(01) Video publicado  informando el canal de denuncias de corrupción de la Agencia. </v>
      </c>
      <c r="J14" s="219"/>
      <c r="K14" s="259"/>
      <c r="L14" s="260"/>
      <c r="M14" s="260"/>
      <c r="N14" s="260"/>
      <c r="O14" s="260"/>
      <c r="P14" s="261"/>
      <c r="Q14" s="260"/>
      <c r="R14" s="262"/>
      <c r="S14" s="260"/>
      <c r="T14" s="260"/>
      <c r="U14" s="260"/>
      <c r="V14" s="227"/>
      <c r="W14" s="204"/>
      <c r="X14" s="263">
        <f>1/1</f>
        <v>1</v>
      </c>
      <c r="Y14" s="229"/>
      <c r="Z14" s="458">
        <f>AVERAGE(X14:X15)</f>
        <v>0.5</v>
      </c>
      <c r="AA14" s="229"/>
      <c r="AB14" s="453"/>
      <c r="AC14" s="204"/>
      <c r="AD14" s="230" t="s">
        <v>268</v>
      </c>
      <c r="AE14" s="231" t="s">
        <v>269</v>
      </c>
      <c r="AF14" s="232"/>
      <c r="AG14" s="201"/>
    </row>
    <row r="15" spans="2:33" ht="99.95" customHeight="1" thickBot="1">
      <c r="B15" s="202"/>
      <c r="C15" s="457"/>
      <c r="D15" s="204"/>
      <c r="E15" s="264" t="str">
        <f>'[2]PG de Transparencia'!B12</f>
        <v>DG4</v>
      </c>
      <c r="F15" s="219"/>
      <c r="G15" s="243" t="str">
        <f>'[2]PG de Transparencia'!C12</f>
        <v xml:space="preserve">Realizar la articulación institucional con actores y entidades externas para apoyar la implementación de la estrategia de capacitaciones "Ruta de la Democratización de la Compra Pública" con el objetivo de promover la transparencia en los procesos de compra y contratación pública. </v>
      </c>
      <c r="H15" s="258"/>
      <c r="I15" s="243" t="str">
        <f>'[2]PG de Transparencia'!D12</f>
        <v>(02) Informes acerca de la articulación institucional de la Ruta de la Democratización de las Compras Públicas.</v>
      </c>
      <c r="J15" s="219"/>
      <c r="K15" s="265"/>
      <c r="L15" s="266"/>
      <c r="M15" s="266"/>
      <c r="N15" s="266"/>
      <c r="O15" s="266"/>
      <c r="P15" s="267"/>
      <c r="Q15" s="266"/>
      <c r="R15" s="245"/>
      <c r="S15" s="245"/>
      <c r="T15" s="266"/>
      <c r="U15" s="266"/>
      <c r="V15" s="268"/>
      <c r="W15" s="204"/>
      <c r="X15" s="269">
        <v>0</v>
      </c>
      <c r="Y15" s="229"/>
      <c r="Z15" s="459"/>
      <c r="AA15" s="229"/>
      <c r="AB15" s="453"/>
      <c r="AC15" s="204"/>
      <c r="AD15" s="250"/>
      <c r="AE15" s="270"/>
      <c r="AF15" s="232"/>
      <c r="AG15" s="201"/>
    </row>
    <row r="16" spans="2:33" ht="33" customHeight="1" thickBot="1">
      <c r="B16" s="202"/>
      <c r="C16" s="204"/>
      <c r="D16" s="204"/>
      <c r="E16" s="218"/>
      <c r="F16" s="219"/>
      <c r="G16" s="258"/>
      <c r="H16" s="258"/>
      <c r="I16" s="258"/>
      <c r="J16" s="219"/>
      <c r="K16" s="219"/>
      <c r="L16" s="219"/>
      <c r="M16" s="219"/>
      <c r="N16" s="219"/>
      <c r="O16" s="219"/>
      <c r="P16" s="219"/>
      <c r="Q16" s="219"/>
      <c r="R16" s="219"/>
      <c r="S16" s="219"/>
      <c r="T16" s="219"/>
      <c r="U16" s="219"/>
      <c r="V16" s="219"/>
      <c r="W16" s="204"/>
      <c r="X16" s="253"/>
      <c r="Y16" s="229"/>
      <c r="Z16" s="271"/>
      <c r="AA16" s="229"/>
      <c r="AB16" s="453"/>
      <c r="AC16" s="204"/>
      <c r="AD16" s="255"/>
      <c r="AE16" s="272"/>
      <c r="AF16" s="256"/>
      <c r="AG16" s="201"/>
    </row>
    <row r="17" spans="2:33" ht="60" customHeight="1">
      <c r="B17" s="202"/>
      <c r="C17" s="460" t="s">
        <v>84</v>
      </c>
      <c r="D17" s="204"/>
      <c r="E17" s="463" t="s">
        <v>85</v>
      </c>
      <c r="F17" s="219"/>
      <c r="G17" s="465" t="s">
        <v>86</v>
      </c>
      <c r="H17" s="209"/>
      <c r="I17" s="222" t="str">
        <f>'[2]PG de Transparencia'!D16</f>
        <v>(01) Autodiagnóstico Política de Integridad diligenciado</v>
      </c>
      <c r="J17" s="219"/>
      <c r="K17" s="259"/>
      <c r="L17" s="260"/>
      <c r="M17" s="260"/>
      <c r="N17" s="260"/>
      <c r="O17" s="226"/>
      <c r="P17" s="260"/>
      <c r="Q17" s="260"/>
      <c r="R17" s="260"/>
      <c r="S17" s="260"/>
      <c r="T17" s="260"/>
      <c r="U17" s="260"/>
      <c r="V17" s="273"/>
      <c r="W17" s="204"/>
      <c r="X17" s="274">
        <f>1/1</f>
        <v>1</v>
      </c>
      <c r="Y17" s="229"/>
      <c r="Z17" s="472">
        <v>0</v>
      </c>
      <c r="AA17" s="229"/>
      <c r="AB17" s="453"/>
      <c r="AC17" s="204"/>
      <c r="AD17" s="275" t="s">
        <v>270</v>
      </c>
      <c r="AE17" s="276" t="s">
        <v>271</v>
      </c>
      <c r="AF17" s="277"/>
      <c r="AG17" s="201"/>
    </row>
    <row r="18" spans="2:33" ht="60" customHeight="1">
      <c r="B18" s="202"/>
      <c r="C18" s="461"/>
      <c r="D18" s="204"/>
      <c r="E18" s="464"/>
      <c r="F18" s="219"/>
      <c r="G18" s="466"/>
      <c r="H18" s="209"/>
      <c r="I18" s="234" t="str">
        <f>'[2]PG de Transparencia'!D17</f>
        <v xml:space="preserve"> (01) Plan de acción sobre la Política de Integridad para la vigencia 2024</v>
      </c>
      <c r="J18" s="219"/>
      <c r="K18" s="278"/>
      <c r="L18" s="279"/>
      <c r="M18" s="279"/>
      <c r="N18" s="279"/>
      <c r="O18" s="237"/>
      <c r="P18" s="279"/>
      <c r="Q18" s="279"/>
      <c r="R18" s="279"/>
      <c r="S18" s="279"/>
      <c r="T18" s="279"/>
      <c r="U18" s="279"/>
      <c r="V18" s="280"/>
      <c r="W18" s="204"/>
      <c r="X18" s="281">
        <v>0</v>
      </c>
      <c r="Y18" s="229"/>
      <c r="Z18" s="473"/>
      <c r="AA18" s="229"/>
      <c r="AB18" s="453"/>
      <c r="AC18" s="204"/>
      <c r="AD18" s="282"/>
      <c r="AE18" s="283"/>
      <c r="AF18" s="277"/>
      <c r="AG18" s="201"/>
    </row>
    <row r="19" spans="2:33" ht="99.95" customHeight="1">
      <c r="B19" s="202"/>
      <c r="C19" s="461"/>
      <c r="D19" s="204"/>
      <c r="E19" s="284" t="str">
        <f>'[2]PG de Transparencia'!B18</f>
        <v>SG3</v>
      </c>
      <c r="F19" s="219"/>
      <c r="G19" s="234" t="str">
        <f>'[2]PG de Transparencia'!C18</f>
        <v>Promover la semana de atención al ciudadano en el marco del Código de Integridad que involucren a las y los trabajadores de la Agencia Nacional de Contratación Pública - Colombia Compra Eficiente con los principios de la atención y servicio al ciudadano</v>
      </c>
      <c r="H19" s="209"/>
      <c r="I19" s="234" t="str">
        <f>'[2]PG de Transparencia'!D18</f>
        <v>(01) Informe de acciones realizadas sobre la semana de atención al ciudadano.</v>
      </c>
      <c r="J19" s="219"/>
      <c r="K19" s="278"/>
      <c r="L19" s="279"/>
      <c r="M19" s="279"/>
      <c r="N19" s="279"/>
      <c r="O19" s="237"/>
      <c r="P19" s="279"/>
      <c r="Q19" s="279"/>
      <c r="R19" s="279"/>
      <c r="S19" s="279"/>
      <c r="T19" s="279"/>
      <c r="U19" s="285"/>
      <c r="V19" s="286"/>
      <c r="W19" s="204"/>
      <c r="X19" s="287">
        <v>0</v>
      </c>
      <c r="Y19" s="229"/>
      <c r="Z19" s="473"/>
      <c r="AA19" s="229"/>
      <c r="AB19" s="453"/>
      <c r="AC19" s="204"/>
      <c r="AD19" s="282"/>
      <c r="AE19" s="283"/>
      <c r="AF19" s="277"/>
      <c r="AG19" s="201"/>
    </row>
    <row r="20" spans="2:33" ht="99.95" customHeight="1" thickBot="1">
      <c r="B20" s="202"/>
      <c r="C20" s="462"/>
      <c r="D20" s="204"/>
      <c r="E20" s="264" t="str">
        <f>'[2]PG de Transparencia'!B19</f>
        <v>SG4</v>
      </c>
      <c r="F20" s="219"/>
      <c r="G20" s="243" t="str">
        <f>'[2]PG de Transparencia'!C19</f>
        <v xml:space="preserve">Promover un adecuado seguimiento de la ejecución de la contratación, de cara a garantizar el correcto uso de los recursos públicos. </v>
      </c>
      <c r="H20" s="209"/>
      <c r="I20" s="243" t="str">
        <f>'[2]PG de Transparencia'!D19</f>
        <v>(02) Capacitaciones dirigidas a los supervisores de la Agencia, sobre la correcta gestión de seguimiento y supervisión contractual</v>
      </c>
      <c r="J20" s="219"/>
      <c r="K20" s="265"/>
      <c r="L20" s="266"/>
      <c r="M20" s="266"/>
      <c r="N20" s="266"/>
      <c r="O20" s="266"/>
      <c r="P20" s="266"/>
      <c r="Q20" s="266"/>
      <c r="R20" s="266"/>
      <c r="S20" s="266"/>
      <c r="T20" s="266"/>
      <c r="U20" s="288"/>
      <c r="V20" s="289"/>
      <c r="W20" s="204"/>
      <c r="X20" s="269">
        <v>0</v>
      </c>
      <c r="Y20" s="229"/>
      <c r="Z20" s="474"/>
      <c r="AA20" s="229"/>
      <c r="AB20" s="453"/>
      <c r="AC20" s="204"/>
      <c r="AD20" s="290"/>
      <c r="AE20" s="291"/>
      <c r="AF20" s="277"/>
      <c r="AG20" s="201"/>
    </row>
    <row r="21" spans="2:33" ht="33" customHeight="1" thickBot="1">
      <c r="B21" s="202"/>
      <c r="C21" s="204"/>
      <c r="D21" s="204"/>
      <c r="E21" s="218"/>
      <c r="F21" s="219"/>
      <c r="G21" s="258"/>
      <c r="H21" s="209"/>
      <c r="I21" s="258"/>
      <c r="J21" s="219"/>
      <c r="K21" s="219"/>
      <c r="L21" s="219"/>
      <c r="M21" s="219"/>
      <c r="N21" s="219"/>
      <c r="O21" s="219"/>
      <c r="P21" s="219"/>
      <c r="Q21" s="219"/>
      <c r="R21" s="219"/>
      <c r="S21" s="219"/>
      <c r="T21" s="219"/>
      <c r="U21" s="219"/>
      <c r="V21" s="219"/>
      <c r="W21" s="204"/>
      <c r="X21" s="292"/>
      <c r="Y21" s="229"/>
      <c r="Z21" s="271"/>
      <c r="AA21" s="229"/>
      <c r="AB21" s="453"/>
      <c r="AC21" s="204"/>
      <c r="AD21" s="293"/>
      <c r="AE21" s="294"/>
      <c r="AF21" s="295"/>
      <c r="AG21" s="201"/>
    </row>
    <row r="22" spans="2:33" ht="99.95" customHeight="1">
      <c r="B22" s="202"/>
      <c r="C22" s="460" t="s">
        <v>98</v>
      </c>
      <c r="D22" s="204"/>
      <c r="E22" s="257" t="str">
        <f>'[2]PG de Transparencia'!B23</f>
        <v>DG5</v>
      </c>
      <c r="F22" s="219"/>
      <c r="G22" s="222" t="str">
        <f>'[2]PG de Transparencia'!C23</f>
        <v>Diseñar y difundir acciones para sensibilizar los grupos de valor sobre el uso de "Mi Mercado Popular"</v>
      </c>
      <c r="H22" s="209"/>
      <c r="I22" s="222" t="str">
        <f>'[2]PG de Transparencia'!D23</f>
        <v xml:space="preserve">(02) Campañas de sensibilización </v>
      </c>
      <c r="J22" s="219"/>
      <c r="K22" s="223"/>
      <c r="L22" s="225"/>
      <c r="M22" s="225"/>
      <c r="N22" s="225"/>
      <c r="O22" s="225"/>
      <c r="P22" s="225"/>
      <c r="Q22" s="225"/>
      <c r="R22" s="226"/>
      <c r="S22" s="225"/>
      <c r="T22" s="225"/>
      <c r="U22" s="225"/>
      <c r="V22" s="227"/>
      <c r="W22" s="204"/>
      <c r="X22" s="263">
        <f>2/2</f>
        <v>1</v>
      </c>
      <c r="Y22" s="229"/>
      <c r="Z22" s="475">
        <f>AVERAGE(X22:X26)</f>
        <v>0.6</v>
      </c>
      <c r="AA22" s="229"/>
      <c r="AB22" s="453"/>
      <c r="AC22" s="204"/>
      <c r="AD22" s="296" t="s">
        <v>272</v>
      </c>
      <c r="AE22" s="297" t="s">
        <v>273</v>
      </c>
      <c r="AF22" s="298"/>
      <c r="AG22" s="201"/>
    </row>
    <row r="23" spans="2:33" ht="141.75" customHeight="1">
      <c r="B23" s="202"/>
      <c r="C23" s="461"/>
      <c r="D23" s="204"/>
      <c r="E23" s="284" t="str">
        <f>'[2]PG de Transparencia'!B24</f>
        <v>DG6</v>
      </c>
      <c r="F23" s="219"/>
      <c r="G23" s="234" t="str">
        <f>'[2]PG de Transparencia'!C24</f>
        <v>Realizar la divulgación y uso del Manual de imagen de la ANCP-CCE</v>
      </c>
      <c r="H23" s="209"/>
      <c r="I23" s="234" t="str">
        <f>'[2]PG de Transparencia'!D24</f>
        <v>(2) Elementos comunicacionales 
(2) Capacitaciones</v>
      </c>
      <c r="J23" s="219"/>
      <c r="K23" s="235"/>
      <c r="L23" s="237"/>
      <c r="M23" s="237"/>
      <c r="N23" s="237"/>
      <c r="O23" s="237"/>
      <c r="P23" s="237"/>
      <c r="Q23" s="237"/>
      <c r="R23" s="299"/>
      <c r="S23" s="237"/>
      <c r="T23" s="237"/>
      <c r="U23" s="237"/>
      <c r="V23" s="300"/>
      <c r="W23" s="204"/>
      <c r="X23" s="287">
        <f>4/4</f>
        <v>1</v>
      </c>
      <c r="Y23" s="229"/>
      <c r="Z23" s="476"/>
      <c r="AA23" s="229"/>
      <c r="AB23" s="453"/>
      <c r="AC23" s="204"/>
      <c r="AD23" s="301" t="s">
        <v>274</v>
      </c>
      <c r="AE23" s="302" t="s">
        <v>275</v>
      </c>
      <c r="AF23" s="298"/>
      <c r="AG23" s="201"/>
    </row>
    <row r="24" spans="2:33" ht="150.75" customHeight="1">
      <c r="B24" s="202"/>
      <c r="C24" s="461"/>
      <c r="D24" s="204"/>
      <c r="E24" s="284" t="str">
        <f>'[2]PG de Transparencia'!B25</f>
        <v>SN1</v>
      </c>
      <c r="F24" s="219"/>
      <c r="G24" s="234" t="str">
        <f>'[2]PG de Transparencia'!C25</f>
        <v>Sensibilizar a los grupos de interés sobre Mecanismos de Agregación de Demanda</v>
      </c>
      <c r="H24" s="209"/>
      <c r="I24" s="234" t="str">
        <f>'[2]PG de Transparencia'!D25</f>
        <v>(03) Capacitaciones  sobre Mecanismos de Agregación de Demanda</v>
      </c>
      <c r="J24" s="219"/>
      <c r="K24" s="235"/>
      <c r="L24" s="237"/>
      <c r="M24" s="237"/>
      <c r="N24" s="237"/>
      <c r="O24" s="237"/>
      <c r="P24" s="237"/>
      <c r="Q24" s="237"/>
      <c r="R24" s="237"/>
      <c r="S24" s="237"/>
      <c r="T24" s="237"/>
      <c r="U24" s="237"/>
      <c r="V24" s="239"/>
      <c r="W24" s="204"/>
      <c r="X24" s="287">
        <f>3/3</f>
        <v>1</v>
      </c>
      <c r="Y24" s="229"/>
      <c r="Z24" s="476"/>
      <c r="AA24" s="229"/>
      <c r="AB24" s="453"/>
      <c r="AC24" s="204"/>
      <c r="AD24" s="303" t="s">
        <v>276</v>
      </c>
      <c r="AE24" s="304" t="s">
        <v>277</v>
      </c>
      <c r="AF24" s="298"/>
      <c r="AG24" s="201"/>
    </row>
    <row r="25" spans="2:33" ht="99.95" customHeight="1">
      <c r="B25" s="202"/>
      <c r="C25" s="461"/>
      <c r="D25" s="204"/>
      <c r="E25" s="284" t="str">
        <f>'[2]PG de Transparencia'!B26</f>
        <v>GC1</v>
      </c>
      <c r="F25" s="219"/>
      <c r="G25" s="234" t="str">
        <f>'[2]PG de Transparencia'!C26</f>
        <v xml:space="preserve">Promover el conocimiento en materia de documentos tipo para los actores del sistema de compra pública </v>
      </c>
      <c r="H25" s="209"/>
      <c r="I25" s="234" t="str">
        <f>'[2]PG de Transparencia'!D26</f>
        <v>(04) Piezas infográficas publicadas en los diferentes canales de comunicación de la entidad</v>
      </c>
      <c r="J25" s="219"/>
      <c r="K25" s="235"/>
      <c r="L25" s="237"/>
      <c r="M25" s="237"/>
      <c r="N25" s="237"/>
      <c r="O25" s="237"/>
      <c r="P25" s="237"/>
      <c r="Q25" s="237"/>
      <c r="R25" s="237"/>
      <c r="S25" s="237"/>
      <c r="T25" s="237"/>
      <c r="U25" s="237"/>
      <c r="V25" s="239"/>
      <c r="W25" s="204"/>
      <c r="X25" s="287">
        <v>0</v>
      </c>
      <c r="Y25" s="229"/>
      <c r="Z25" s="476"/>
      <c r="AA25" s="229"/>
      <c r="AB25" s="453"/>
      <c r="AC25" s="204"/>
      <c r="AD25" s="301" t="s">
        <v>278</v>
      </c>
      <c r="AE25" s="302" t="s">
        <v>279</v>
      </c>
      <c r="AF25" s="298"/>
      <c r="AG25" s="201"/>
    </row>
    <row r="26" spans="2:33" ht="99.95" customHeight="1" thickBot="1">
      <c r="B26" s="202"/>
      <c r="C26" s="462"/>
      <c r="D26" s="204"/>
      <c r="E26" s="264" t="str">
        <f>'[2]PG de Transparencia'!B27</f>
        <v>IDT1</v>
      </c>
      <c r="F26" s="219"/>
      <c r="G26" s="243" t="str">
        <f>'[2]PG de Transparencia'!C27</f>
        <v>Desarrollar la implementación de acciones de Racionalización del Trámite “Registro de Proveedores en SECOP II” aprobados en el GIGD.</v>
      </c>
      <c r="H26" s="209"/>
      <c r="I26" s="243" t="str">
        <f>'[2]PG de Transparencia'!D27</f>
        <v xml:space="preserve"> (01) Listado de acciones de racionalización ejecutadas </v>
      </c>
      <c r="J26" s="219"/>
      <c r="K26" s="305"/>
      <c r="L26" s="245"/>
      <c r="M26" s="267"/>
      <c r="N26" s="267"/>
      <c r="O26" s="267"/>
      <c r="P26" s="267"/>
      <c r="Q26" s="267"/>
      <c r="R26" s="267"/>
      <c r="S26" s="267"/>
      <c r="T26" s="267"/>
      <c r="U26" s="267"/>
      <c r="V26" s="306"/>
      <c r="W26" s="204"/>
      <c r="X26" s="269">
        <v>0</v>
      </c>
      <c r="Y26" s="229"/>
      <c r="Z26" s="477"/>
      <c r="AA26" s="229"/>
      <c r="AB26" s="453"/>
      <c r="AC26" s="204"/>
      <c r="AD26" s="307"/>
      <c r="AE26" s="308"/>
      <c r="AF26" s="298"/>
      <c r="AG26" s="201"/>
    </row>
    <row r="27" spans="2:33" ht="33" customHeight="1" thickBot="1">
      <c r="B27" s="202"/>
      <c r="C27" s="204"/>
      <c r="D27" s="204"/>
      <c r="E27" s="218"/>
      <c r="F27" s="219"/>
      <c r="G27" s="258"/>
      <c r="H27" s="209"/>
      <c r="I27" s="258"/>
      <c r="J27" s="219"/>
      <c r="K27" s="219"/>
      <c r="L27" s="219"/>
      <c r="M27" s="219"/>
      <c r="N27" s="219"/>
      <c r="O27" s="219"/>
      <c r="P27" s="219"/>
      <c r="Q27" s="219"/>
      <c r="R27" s="219"/>
      <c r="S27" s="219"/>
      <c r="T27" s="219"/>
      <c r="U27" s="219"/>
      <c r="V27" s="219"/>
      <c r="W27" s="204"/>
      <c r="X27" s="292"/>
      <c r="Y27" s="229"/>
      <c r="Z27" s="271"/>
      <c r="AA27" s="229"/>
      <c r="AB27" s="453"/>
      <c r="AC27" s="204"/>
      <c r="AD27" s="255"/>
      <c r="AE27" s="294"/>
      <c r="AF27" s="295"/>
      <c r="AG27" s="201"/>
    </row>
    <row r="28" spans="2:33" ht="99.95" customHeight="1">
      <c r="B28" s="202"/>
      <c r="C28" s="460" t="s">
        <v>123</v>
      </c>
      <c r="D28" s="204"/>
      <c r="E28" s="257" t="str">
        <f>'[2]PG de Transparencia'!B31</f>
        <v>DG7</v>
      </c>
      <c r="F28" s="219"/>
      <c r="G28" s="222" t="str">
        <f>'[2]PG de Transparencia'!C31</f>
        <v xml:space="preserve">Realizar la estrategia de comunicaciones para la rendición de cuentas </v>
      </c>
      <c r="H28" s="209"/>
      <c r="I28" s="222" t="str">
        <f>'[2]PG de Transparencia'!D31</f>
        <v>(01) Estrategia formulada</v>
      </c>
      <c r="J28" s="219"/>
      <c r="K28" s="223"/>
      <c r="L28" s="225"/>
      <c r="M28" s="225"/>
      <c r="N28" s="225"/>
      <c r="O28" s="309"/>
      <c r="P28" s="309"/>
      <c r="Q28" s="224"/>
      <c r="R28" s="225"/>
      <c r="S28" s="226"/>
      <c r="T28" s="224"/>
      <c r="U28" s="224"/>
      <c r="V28" s="227"/>
      <c r="W28" s="204"/>
      <c r="X28" s="263">
        <v>0</v>
      </c>
      <c r="Y28" s="229"/>
      <c r="Z28" s="478">
        <f>AVERAGE(X28:X33)</f>
        <v>0.16666666666666666</v>
      </c>
      <c r="AA28" s="229"/>
      <c r="AB28" s="453"/>
      <c r="AC28" s="204"/>
      <c r="AD28" s="275"/>
      <c r="AE28" s="276"/>
      <c r="AF28" s="310"/>
      <c r="AG28" s="201"/>
    </row>
    <row r="29" spans="2:33" ht="99.95" customHeight="1">
      <c r="B29" s="202"/>
      <c r="C29" s="461"/>
      <c r="D29" s="204"/>
      <c r="E29" s="284" t="str">
        <f>'[2]PG de Transparencia'!B32</f>
        <v>SG5</v>
      </c>
      <c r="F29" s="219"/>
      <c r="G29" s="234" t="str">
        <f>'[2]PG de Transparencia'!C32</f>
        <v>Desarrollar el Plan Estratégico de Participación Ciudadana y Rendición de Cuentas Vigencia 2024</v>
      </c>
      <c r="H29" s="209"/>
      <c r="I29" s="234" t="str">
        <f>'[2]PG de Transparencia'!D32</f>
        <v>(01) Plan estratégico aprobado CIGD y publicado en página web</v>
      </c>
      <c r="J29" s="219"/>
      <c r="K29" s="235"/>
      <c r="L29" s="237"/>
      <c r="M29" s="237"/>
      <c r="N29" s="237"/>
      <c r="O29" s="311"/>
      <c r="P29" s="311"/>
      <c r="Q29" s="236"/>
      <c r="R29" s="312"/>
      <c r="S29" s="236"/>
      <c r="T29" s="236"/>
      <c r="U29" s="236"/>
      <c r="V29" s="300"/>
      <c r="W29" s="204"/>
      <c r="X29" s="287">
        <f>1/1</f>
        <v>1</v>
      </c>
      <c r="Y29" s="229"/>
      <c r="Z29" s="479"/>
      <c r="AA29" s="229"/>
      <c r="AB29" s="453"/>
      <c r="AC29" s="204"/>
      <c r="AD29" s="282" t="s">
        <v>280</v>
      </c>
      <c r="AE29" s="304" t="s">
        <v>281</v>
      </c>
      <c r="AF29" s="310"/>
      <c r="AG29" s="201"/>
    </row>
    <row r="30" spans="2:33" ht="99.95" customHeight="1">
      <c r="B30" s="202"/>
      <c r="C30" s="461"/>
      <c r="D30" s="204"/>
      <c r="E30" s="284" t="str">
        <f>'[2]PG de Transparencia'!B33</f>
        <v>SG6</v>
      </c>
      <c r="F30" s="219"/>
      <c r="G30" s="234" t="str">
        <f>'[2]PG de Transparencia'!C33</f>
        <v>Elaborar e implementar la estrategia de Relacionamiento Estado Ciudadano</v>
      </c>
      <c r="H30" s="209"/>
      <c r="I30" s="234" t="str">
        <f>'[2]PG de Transparencia'!D33</f>
        <v>(01) Estrategia elaborada e implementada</v>
      </c>
      <c r="J30" s="219"/>
      <c r="K30" s="235"/>
      <c r="L30" s="237"/>
      <c r="M30" s="237"/>
      <c r="N30" s="237"/>
      <c r="O30" s="237"/>
      <c r="P30" s="236"/>
      <c r="Q30" s="236"/>
      <c r="R30" s="236"/>
      <c r="S30" s="236"/>
      <c r="T30" s="236"/>
      <c r="U30" s="236"/>
      <c r="V30" s="239"/>
      <c r="W30" s="204"/>
      <c r="X30" s="287">
        <v>0</v>
      </c>
      <c r="Y30" s="229"/>
      <c r="Z30" s="479"/>
      <c r="AA30" s="229"/>
      <c r="AB30" s="453"/>
      <c r="AC30" s="204"/>
      <c r="AD30" s="282"/>
      <c r="AE30" s="283"/>
      <c r="AF30" s="310"/>
      <c r="AG30" s="201"/>
    </row>
    <row r="31" spans="2:33" ht="99.95" customHeight="1">
      <c r="B31" s="202"/>
      <c r="C31" s="461"/>
      <c r="D31" s="204"/>
      <c r="E31" s="284" t="str">
        <f>'[2]PG de Transparencia'!B34</f>
        <v>SG7</v>
      </c>
      <c r="F31" s="219"/>
      <c r="G31" s="234" t="str">
        <f>'[2]PG de Transparencia'!C34</f>
        <v xml:space="preserve">Realizar talleres de sensibilización para disminuir las faltas de competencia de la ANCP-CCE </v>
      </c>
      <c r="H31" s="209"/>
      <c r="I31" s="234" t="str">
        <f>'[2]PG de Transparencia'!D34</f>
        <v xml:space="preserve">(04) Talleres de sensibilización </v>
      </c>
      <c r="J31" s="219"/>
      <c r="K31" s="235"/>
      <c r="L31" s="237"/>
      <c r="M31" s="237"/>
      <c r="N31" s="237"/>
      <c r="O31" s="237"/>
      <c r="P31" s="237"/>
      <c r="Q31" s="236"/>
      <c r="R31" s="236"/>
      <c r="S31" s="236"/>
      <c r="T31" s="236"/>
      <c r="U31" s="312"/>
      <c r="V31" s="300"/>
      <c r="W31" s="204"/>
      <c r="X31" s="287">
        <v>0</v>
      </c>
      <c r="Y31" s="229"/>
      <c r="Z31" s="479"/>
      <c r="AA31" s="229"/>
      <c r="AB31" s="453"/>
      <c r="AC31" s="204"/>
      <c r="AD31" s="282"/>
      <c r="AE31" s="283"/>
      <c r="AF31" s="310"/>
      <c r="AG31" s="201"/>
    </row>
    <row r="32" spans="2:33" ht="114" customHeight="1">
      <c r="B32" s="202"/>
      <c r="C32" s="461"/>
      <c r="D32" s="204"/>
      <c r="E32" s="284" t="str">
        <f>'[2]PG de Transparencia'!B35</f>
        <v>GC2</v>
      </c>
      <c r="F32" s="219"/>
      <c r="G32" s="234" t="str">
        <f>'[2]PG de Transparencia'!C35</f>
        <v>Informar de manera periódica los principales logros de la Subdirección de Gestión Contractual a través de cápsulas informativas.</v>
      </c>
      <c r="H32" s="209"/>
      <c r="I32" s="234" t="str">
        <f>'[2]PG de Transparencia'!D35</f>
        <v>(03) Videos de cápsulas informativas con los logros de cada cuatro meses de la SGC</v>
      </c>
      <c r="J32" s="219"/>
      <c r="K32" s="235"/>
      <c r="L32" s="237"/>
      <c r="M32" s="237"/>
      <c r="N32" s="237"/>
      <c r="O32" s="237"/>
      <c r="P32" s="237"/>
      <c r="Q32" s="236"/>
      <c r="R32" s="236"/>
      <c r="S32" s="236"/>
      <c r="T32" s="236"/>
      <c r="U32" s="236"/>
      <c r="V32" s="239"/>
      <c r="W32" s="204"/>
      <c r="X32" s="281">
        <v>0</v>
      </c>
      <c r="Y32" s="229"/>
      <c r="Z32" s="479"/>
      <c r="AA32" s="229"/>
      <c r="AB32" s="453"/>
      <c r="AC32" s="204"/>
      <c r="AD32" s="282" t="s">
        <v>282</v>
      </c>
      <c r="AE32" s="304" t="s">
        <v>283</v>
      </c>
      <c r="AF32" s="310"/>
      <c r="AG32" s="201"/>
    </row>
    <row r="33" spans="2:33" ht="99.95" customHeight="1" thickBot="1">
      <c r="B33" s="202"/>
      <c r="C33" s="462"/>
      <c r="D33" s="204"/>
      <c r="E33" s="264" t="str">
        <f>'[2]PG de Transparencia'!B36</f>
        <v>GC3</v>
      </c>
      <c r="F33" s="219"/>
      <c r="G33" s="243" t="str">
        <f>'[2]PG de Transparencia'!C36</f>
        <v>Dar a conocer la actualización y elaboración de las guías, manuales, circulares o reglamentos de la subdirección para que la ciudadanía y los diferentes actores participen en su desarrollo.</v>
      </c>
      <c r="H33" s="209"/>
      <c r="I33" s="243" t="str">
        <f>'[2]PG de Transparencia'!D36</f>
        <v xml:space="preserve">(03) Informes de comentarios de ciudadanos sobre guías o manuales actualizados. </v>
      </c>
      <c r="J33" s="219"/>
      <c r="K33" s="313"/>
      <c r="L33" s="267"/>
      <c r="M33" s="267"/>
      <c r="N33" s="245"/>
      <c r="O33" s="267"/>
      <c r="P33" s="267"/>
      <c r="Q33" s="245"/>
      <c r="R33" s="245"/>
      <c r="S33" s="245"/>
      <c r="T33" s="245"/>
      <c r="U33" s="245"/>
      <c r="V33" s="306"/>
      <c r="W33" s="204"/>
      <c r="X33" s="269">
        <v>0</v>
      </c>
      <c r="Y33" s="229"/>
      <c r="Z33" s="480"/>
      <c r="AA33" s="229"/>
      <c r="AB33" s="453"/>
      <c r="AC33" s="204"/>
      <c r="AD33" s="290" t="s">
        <v>284</v>
      </c>
      <c r="AE33" s="314" t="s">
        <v>285</v>
      </c>
      <c r="AF33" s="310"/>
      <c r="AG33" s="201"/>
    </row>
    <row r="34" spans="2:33" ht="33" customHeight="1" thickBot="1">
      <c r="B34" s="202"/>
      <c r="C34" s="204"/>
      <c r="D34" s="204"/>
      <c r="E34" s="205"/>
      <c r="F34" s="204"/>
      <c r="G34" s="315"/>
      <c r="H34" s="315"/>
      <c r="I34" s="315"/>
      <c r="J34" s="204"/>
      <c r="K34" s="204"/>
      <c r="L34" s="204"/>
      <c r="M34" s="204"/>
      <c r="N34" s="204"/>
      <c r="O34" s="204"/>
      <c r="P34" s="204"/>
      <c r="Q34" s="204"/>
      <c r="R34" s="204"/>
      <c r="S34" s="204"/>
      <c r="T34" s="204"/>
      <c r="U34" s="204"/>
      <c r="V34" s="204"/>
      <c r="W34" s="204"/>
      <c r="X34" s="316"/>
      <c r="Y34" s="316"/>
      <c r="Z34" s="317"/>
      <c r="AA34" s="316"/>
      <c r="AB34" s="453"/>
      <c r="AC34" s="204"/>
      <c r="AD34" s="255"/>
      <c r="AE34" s="255"/>
      <c r="AF34" s="318"/>
      <c r="AG34" s="201"/>
    </row>
    <row r="35" spans="2:33" ht="124.5" customHeight="1">
      <c r="B35" s="202"/>
      <c r="C35" s="456" t="s">
        <v>143</v>
      </c>
      <c r="D35" s="204"/>
      <c r="E35" s="257" t="str">
        <f>'[2]PG de Transparencia'!B40</f>
        <v>DG8</v>
      </c>
      <c r="F35" s="219"/>
      <c r="G35" s="222" t="str">
        <f>'[2]PG de Transparencia'!C40</f>
        <v>Administrar la matriz de seguimiento del Índice de transparencia y acceso a la información - ITA de la ANCP-CCE</v>
      </c>
      <c r="H35" s="209"/>
      <c r="I35" s="222" t="str">
        <f>'[2]PG de Transparencia'!D40</f>
        <v>(01) Matriz con el reporte de cumplimiento del Índice de transparencia y acceso a la información - ITA</v>
      </c>
      <c r="J35" s="219"/>
      <c r="K35" s="223"/>
      <c r="L35" s="225"/>
      <c r="M35" s="225"/>
      <c r="N35" s="225"/>
      <c r="O35" s="319"/>
      <c r="P35" s="319"/>
      <c r="Q35" s="319"/>
      <c r="R35" s="225"/>
      <c r="S35" s="319"/>
      <c r="T35" s="320"/>
      <c r="U35" s="319"/>
      <c r="V35" s="321"/>
      <c r="W35" s="204"/>
      <c r="X35" s="263">
        <f>1/1</f>
        <v>1</v>
      </c>
      <c r="Y35" s="229"/>
      <c r="Z35" s="475">
        <f>AVERAGE(X35:X40)</f>
        <v>0.33333333333333331</v>
      </c>
      <c r="AA35" s="229"/>
      <c r="AB35" s="453"/>
      <c r="AC35" s="204"/>
      <c r="AD35" s="322" t="s">
        <v>286</v>
      </c>
      <c r="AE35" s="323" t="s">
        <v>287</v>
      </c>
      <c r="AF35" s="310"/>
      <c r="AG35" s="201"/>
    </row>
    <row r="36" spans="2:33" ht="99.95" customHeight="1">
      <c r="B36" s="202"/>
      <c r="C36" s="481"/>
      <c r="D36" s="204"/>
      <c r="E36" s="284" t="str">
        <f>'[2]PG de Transparencia'!B41</f>
        <v>DG9</v>
      </c>
      <c r="F36" s="219"/>
      <c r="G36" s="234" t="str">
        <f>'[2]PG de Transparencia'!C41</f>
        <v>Difundir las acciones para la transparencia en el Sistema de Compra Pública</v>
      </c>
      <c r="H36" s="209"/>
      <c r="I36" s="234" t="str">
        <f>'[2]PG de Transparencia'!D41</f>
        <v>(03) Campañas de comunicación para la difusión del rol de la ANCP-CCE en cuanto a transparencia</v>
      </c>
      <c r="J36" s="219"/>
      <c r="K36" s="235"/>
      <c r="L36" s="237"/>
      <c r="M36" s="237"/>
      <c r="N36" s="237"/>
      <c r="O36" s="324"/>
      <c r="P36" s="324"/>
      <c r="Q36" s="324"/>
      <c r="R36" s="324"/>
      <c r="S36" s="324"/>
      <c r="T36" s="324"/>
      <c r="U36" s="324"/>
      <c r="V36" s="239"/>
      <c r="W36" s="204"/>
      <c r="X36" s="287">
        <v>0</v>
      </c>
      <c r="Y36" s="229"/>
      <c r="Z36" s="476"/>
      <c r="AA36" s="229"/>
      <c r="AB36" s="453"/>
      <c r="AC36" s="204"/>
      <c r="AD36" s="325" t="s">
        <v>288</v>
      </c>
      <c r="AE36" s="326" t="s">
        <v>289</v>
      </c>
      <c r="AF36" s="310"/>
      <c r="AG36" s="201"/>
    </row>
    <row r="37" spans="2:33" ht="99.95" customHeight="1">
      <c r="B37" s="202"/>
      <c r="C37" s="481"/>
      <c r="D37" s="204"/>
      <c r="E37" s="284" t="str">
        <f>'[2]PG de Transparencia'!B42</f>
        <v>DG10</v>
      </c>
      <c r="F37" s="219"/>
      <c r="G37" s="234" t="str">
        <f>'[2]PG de Transparencia'!C42</f>
        <v>Diseñar acciones para sensibilizar los grupos de valor en el uso de las plataformas del sistema electrónico de compra pública</v>
      </c>
      <c r="H37" s="209"/>
      <c r="I37" s="234" t="str">
        <f>'[2]PG de Transparencia'!D42</f>
        <v>(06) Elementos comunicacionales de difusión</v>
      </c>
      <c r="J37" s="219"/>
      <c r="K37" s="235"/>
      <c r="L37" s="237"/>
      <c r="M37" s="237"/>
      <c r="N37" s="237"/>
      <c r="O37" s="324"/>
      <c r="P37" s="237"/>
      <c r="Q37" s="324"/>
      <c r="R37" s="324"/>
      <c r="S37" s="324"/>
      <c r="T37" s="324"/>
      <c r="U37" s="324"/>
      <c r="V37" s="327"/>
      <c r="W37" s="204"/>
      <c r="X37" s="287">
        <f>6/6</f>
        <v>1</v>
      </c>
      <c r="Y37" s="229"/>
      <c r="Z37" s="476"/>
      <c r="AA37" s="229"/>
      <c r="AB37" s="453"/>
      <c r="AC37" s="204"/>
      <c r="AD37" s="325" t="s">
        <v>290</v>
      </c>
      <c r="AE37" s="326" t="s">
        <v>291</v>
      </c>
      <c r="AF37" s="310"/>
      <c r="AG37" s="201"/>
    </row>
    <row r="38" spans="2:33" ht="99.95" customHeight="1">
      <c r="B38" s="202"/>
      <c r="C38" s="481"/>
      <c r="D38" s="204"/>
      <c r="E38" s="284" t="str">
        <f>'[2]PG de Transparencia'!B43</f>
        <v>EMAE1</v>
      </c>
      <c r="F38" s="219"/>
      <c r="G38" s="234" t="str">
        <f>'[2]PG de Transparencia'!C43</f>
        <v xml:space="preserve">Desarrollar o actualizar herramientas de visualización con la información del sistema de compra pública para que los actores internos o externos  tengan insumos que les facilite acceder a información relevante del comportamiento, características, productos o servicios, ubicaciones geográficas, entidades y proveedores que intervienen en la celebración de contratos estatales. </v>
      </c>
      <c r="H38" s="209"/>
      <c r="I38" s="234" t="str">
        <f>'[2]PG de Transparencia'!D43</f>
        <v>(06) Herramientas de Visualizaciones desarrolladas o actualizadas</v>
      </c>
      <c r="J38" s="219"/>
      <c r="K38" s="235"/>
      <c r="L38" s="237"/>
      <c r="M38" s="237"/>
      <c r="N38" s="237"/>
      <c r="O38" s="324"/>
      <c r="P38" s="324"/>
      <c r="Q38" s="324"/>
      <c r="R38" s="324"/>
      <c r="S38" s="324"/>
      <c r="T38" s="324"/>
      <c r="U38" s="324"/>
      <c r="V38" s="239"/>
      <c r="W38" s="204"/>
      <c r="X38" s="287">
        <v>0</v>
      </c>
      <c r="Y38" s="229"/>
      <c r="Z38" s="476"/>
      <c r="AA38" s="229"/>
      <c r="AB38" s="453"/>
      <c r="AC38" s="204"/>
      <c r="AD38" s="325" t="s">
        <v>292</v>
      </c>
      <c r="AE38" s="326" t="s">
        <v>293</v>
      </c>
      <c r="AF38" s="310"/>
      <c r="AG38" s="201"/>
    </row>
    <row r="39" spans="2:33" ht="99.95" customHeight="1">
      <c r="B39" s="202"/>
      <c r="C39" s="481"/>
      <c r="D39" s="204"/>
      <c r="E39" s="284" t="str">
        <f>'[2]PG de Transparencia'!B44</f>
        <v>SG8</v>
      </c>
      <c r="F39" s="219"/>
      <c r="G39" s="234" t="str">
        <f>'[2]PG de Transparencia'!C44</f>
        <v xml:space="preserve"> Elaborar y publicar informes de percepción y satisfacción de los grupos de valor  frente a la canales de atención de la entidad.</v>
      </c>
      <c r="H39" s="209"/>
      <c r="I39" s="234" t="str">
        <f>'[2]PG de Transparencia'!D44</f>
        <v xml:space="preserve">(04) Informes de percepción publicados en página web </v>
      </c>
      <c r="J39" s="219"/>
      <c r="K39" s="328"/>
      <c r="L39" s="329"/>
      <c r="M39" s="329"/>
      <c r="N39" s="329"/>
      <c r="O39" s="324"/>
      <c r="P39" s="324"/>
      <c r="Q39" s="324"/>
      <c r="R39" s="324"/>
      <c r="S39" s="237"/>
      <c r="T39" s="324"/>
      <c r="U39" s="324"/>
      <c r="V39" s="327"/>
      <c r="W39" s="204"/>
      <c r="X39" s="287">
        <v>0</v>
      </c>
      <c r="Y39" s="229"/>
      <c r="Z39" s="476"/>
      <c r="AA39" s="229"/>
      <c r="AB39" s="453"/>
      <c r="AC39" s="204"/>
      <c r="AD39" s="325"/>
      <c r="AE39" s="330"/>
      <c r="AF39" s="310"/>
      <c r="AG39" s="201"/>
    </row>
    <row r="40" spans="2:33" ht="99.95" customHeight="1" thickBot="1">
      <c r="B40" s="202"/>
      <c r="C40" s="457"/>
      <c r="D40" s="204"/>
      <c r="E40" s="264" t="str">
        <f>'[2]PG de Transparencia'!B45</f>
        <v>IDT2</v>
      </c>
      <c r="F40" s="219"/>
      <c r="G40" s="243" t="str">
        <f>'[2]PG de Transparencia'!C45</f>
        <v>Publicar en formato de archivo de cálculo los activos de información</v>
      </c>
      <c r="H40" s="209"/>
      <c r="I40" s="243" t="str">
        <f>'[2]PG de Transparencia'!D45</f>
        <v>(01) Registro de inventario de activos de la información incluido el índice de información clasificada y reservada</v>
      </c>
      <c r="J40" s="219"/>
      <c r="K40" s="331"/>
      <c r="L40" s="332"/>
      <c r="M40" s="332"/>
      <c r="N40" s="332"/>
      <c r="O40" s="267"/>
      <c r="P40" s="332"/>
      <c r="Q40" s="332"/>
      <c r="R40" s="332"/>
      <c r="S40" s="332"/>
      <c r="T40" s="332"/>
      <c r="U40" s="332"/>
      <c r="V40" s="333"/>
      <c r="W40" s="204"/>
      <c r="X40" s="269">
        <v>0</v>
      </c>
      <c r="Y40" s="229"/>
      <c r="Z40" s="477"/>
      <c r="AA40" s="229"/>
      <c r="AB40" s="453"/>
      <c r="AC40" s="204"/>
      <c r="AD40" s="334"/>
      <c r="AE40" s="335"/>
      <c r="AF40" s="310"/>
      <c r="AG40" s="201"/>
    </row>
    <row r="41" spans="2:33" ht="33" customHeight="1" thickBot="1">
      <c r="B41" s="202"/>
      <c r="C41" s="204"/>
      <c r="D41" s="204"/>
      <c r="E41" s="205"/>
      <c r="F41" s="204"/>
      <c r="G41" s="204"/>
      <c r="H41" s="204"/>
      <c r="I41" s="204"/>
      <c r="J41" s="204"/>
      <c r="K41" s="204"/>
      <c r="L41" s="204"/>
      <c r="M41" s="204"/>
      <c r="N41" s="204"/>
      <c r="O41" s="204"/>
      <c r="P41" s="204"/>
      <c r="Q41" s="204"/>
      <c r="R41" s="204"/>
      <c r="S41" s="204"/>
      <c r="T41" s="204"/>
      <c r="U41" s="204"/>
      <c r="V41" s="204"/>
      <c r="W41" s="204"/>
      <c r="X41" s="316"/>
      <c r="Y41" s="316"/>
      <c r="Z41" s="317"/>
      <c r="AA41" s="316"/>
      <c r="AB41" s="453"/>
      <c r="AC41" s="204"/>
      <c r="AD41" s="255"/>
      <c r="AE41" s="255"/>
      <c r="AF41" s="204"/>
      <c r="AG41" s="201"/>
    </row>
    <row r="42" spans="2:33" ht="99.95" customHeight="1">
      <c r="B42" s="202"/>
      <c r="C42" s="456" t="s">
        <v>169</v>
      </c>
      <c r="D42" s="204"/>
      <c r="E42" s="257" t="str">
        <f>'[2]PG de Transparencia'!B49</f>
        <v>SG9</v>
      </c>
      <c r="F42" s="219"/>
      <c r="G42" s="222" t="str">
        <f>'[2]PG de Transparencia'!C49</f>
        <v xml:space="preserve">
Actualizar documento de caracterización de usuarios y grupos de valor </v>
      </c>
      <c r="H42" s="209"/>
      <c r="I42" s="222" t="str">
        <f>'[2]PG de Transparencia'!D49</f>
        <v xml:space="preserve">
(01) Documento de caracterización de usuarios actualizado</v>
      </c>
      <c r="J42" s="219"/>
      <c r="K42" s="336"/>
      <c r="L42" s="319"/>
      <c r="M42" s="319"/>
      <c r="N42" s="319"/>
      <c r="O42" s="319"/>
      <c r="P42" s="320"/>
      <c r="Q42" s="319"/>
      <c r="R42" s="319"/>
      <c r="S42" s="225"/>
      <c r="T42" s="225"/>
      <c r="U42" s="225"/>
      <c r="V42" s="227"/>
      <c r="W42" s="204"/>
      <c r="X42" s="337">
        <f>1/1</f>
        <v>1</v>
      </c>
      <c r="Y42" s="316"/>
      <c r="Z42" s="467">
        <f>AVERAGE(X42:X43)</f>
        <v>0.5</v>
      </c>
      <c r="AA42" s="229"/>
      <c r="AB42" s="453"/>
      <c r="AC42" s="204"/>
      <c r="AD42" s="322" t="s">
        <v>294</v>
      </c>
      <c r="AE42" s="323" t="s">
        <v>295</v>
      </c>
      <c r="AF42" s="310"/>
      <c r="AG42" s="201"/>
    </row>
    <row r="43" spans="2:33" ht="99.95" customHeight="1" thickBot="1">
      <c r="B43" s="202"/>
      <c r="C43" s="457"/>
      <c r="D43" s="204"/>
      <c r="E43" s="264" t="str">
        <f>'[2]PG de Transparencia'!B50</f>
        <v>IDT3</v>
      </c>
      <c r="F43" s="219"/>
      <c r="G43" s="243" t="str">
        <f>'[2]PG de Transparencia'!C50</f>
        <v>Actualizar las bases de datos abiertos del Sistema de Compra Pública para exponerlos en el portal Gov.co</v>
      </c>
      <c r="H43" s="209"/>
      <c r="I43" s="243" t="str">
        <f>'[2]PG de Transparencia'!D50</f>
        <v>(12) Soportes de publicaciones realizadas en el portal web (estos incluyen captura de pantalla de la publicación, certificados de excelencia, ficha técnica de cada tabla expuesta)</v>
      </c>
      <c r="J43" s="219"/>
      <c r="K43" s="331"/>
      <c r="L43" s="332"/>
      <c r="M43" s="332"/>
      <c r="N43" s="332"/>
      <c r="O43" s="332"/>
      <c r="P43" s="332"/>
      <c r="Q43" s="332"/>
      <c r="R43" s="332"/>
      <c r="S43" s="267"/>
      <c r="T43" s="267"/>
      <c r="U43" s="267"/>
      <c r="V43" s="338"/>
      <c r="W43" s="204"/>
      <c r="X43" s="339">
        <v>0</v>
      </c>
      <c r="Y43" s="316"/>
      <c r="Z43" s="468"/>
      <c r="AA43" s="229"/>
      <c r="AB43" s="454"/>
      <c r="AC43" s="204"/>
      <c r="AD43" s="334"/>
      <c r="AE43" s="335"/>
      <c r="AF43" s="310"/>
      <c r="AG43" s="201"/>
    </row>
    <row r="44" spans="2:33" ht="12.95" customHeight="1" thickBot="1">
      <c r="B44" s="202"/>
      <c r="C44" s="340"/>
      <c r="D44" s="204"/>
      <c r="E44" s="341"/>
      <c r="F44" s="219"/>
      <c r="G44" s="342"/>
      <c r="H44" s="209"/>
      <c r="I44" s="342"/>
      <c r="J44" s="219"/>
      <c r="K44" s="343"/>
      <c r="L44" s="344"/>
      <c r="M44" s="344"/>
      <c r="N44" s="344"/>
      <c r="O44" s="344"/>
      <c r="P44" s="344"/>
      <c r="Q44" s="344"/>
      <c r="R44" s="344"/>
      <c r="S44" s="345"/>
      <c r="T44" s="345"/>
      <c r="U44" s="345"/>
      <c r="V44" s="346"/>
      <c r="W44" s="204"/>
      <c r="X44" s="346"/>
      <c r="Y44" s="204"/>
      <c r="Z44" s="347"/>
      <c r="AA44" s="219"/>
      <c r="AB44" s="348"/>
      <c r="AC44" s="204"/>
      <c r="AD44" s="310"/>
      <c r="AE44" s="310"/>
      <c r="AF44" s="310"/>
      <c r="AG44" s="201"/>
    </row>
    <row r="45" spans="2:33" ht="294.75" customHeight="1" thickBot="1">
      <c r="B45" s="202"/>
      <c r="C45" s="469" t="s">
        <v>296</v>
      </c>
      <c r="D45" s="470"/>
      <c r="E45" s="470"/>
      <c r="F45" s="470"/>
      <c r="G45" s="470"/>
      <c r="H45" s="470"/>
      <c r="I45" s="470"/>
      <c r="J45" s="470"/>
      <c r="K45" s="470"/>
      <c r="L45" s="470"/>
      <c r="M45" s="470"/>
      <c r="N45" s="470"/>
      <c r="O45" s="470"/>
      <c r="P45" s="470"/>
      <c r="Q45" s="470"/>
      <c r="R45" s="470"/>
      <c r="S45" s="470"/>
      <c r="T45" s="470"/>
      <c r="U45" s="470"/>
      <c r="V45" s="470"/>
      <c r="W45" s="470"/>
      <c r="X45" s="470"/>
      <c r="Y45" s="470"/>
      <c r="Z45" s="470"/>
      <c r="AA45" s="470"/>
      <c r="AB45" s="470"/>
      <c r="AC45" s="470"/>
      <c r="AD45" s="470"/>
      <c r="AE45" s="471"/>
      <c r="AF45" s="206"/>
      <c r="AG45" s="201"/>
    </row>
    <row r="46" spans="2:33" ht="12.95" customHeight="1" thickBot="1">
      <c r="B46" s="349"/>
      <c r="C46" s="350"/>
      <c r="D46" s="350"/>
      <c r="E46" s="351"/>
      <c r="F46" s="350"/>
      <c r="G46" s="350"/>
      <c r="H46" s="352"/>
      <c r="I46" s="352"/>
      <c r="J46" s="352"/>
      <c r="K46" s="352"/>
      <c r="L46" s="352"/>
      <c r="M46" s="352"/>
      <c r="N46" s="352"/>
      <c r="O46" s="352"/>
      <c r="P46" s="352"/>
      <c r="Q46" s="352"/>
      <c r="R46" s="352"/>
      <c r="S46" s="352"/>
      <c r="T46" s="352"/>
      <c r="U46" s="352"/>
      <c r="V46" s="352"/>
      <c r="W46" s="352"/>
      <c r="X46" s="352"/>
      <c r="Y46" s="352"/>
      <c r="Z46" s="352"/>
      <c r="AA46" s="353"/>
      <c r="AB46" s="353"/>
      <c r="AC46" s="353"/>
      <c r="AD46" s="353"/>
      <c r="AE46" s="353"/>
      <c r="AF46" s="354"/>
      <c r="AG46" s="201"/>
    </row>
    <row r="47" spans="2:33" ht="15" customHeight="1" thickTop="1">
      <c r="B47" s="355"/>
      <c r="C47" s="355"/>
      <c r="D47" s="355"/>
      <c r="E47" s="29"/>
      <c r="F47" s="355"/>
      <c r="G47" s="355"/>
      <c r="AA47" s="356"/>
      <c r="AB47" s="356"/>
      <c r="AC47" s="356"/>
      <c r="AD47" s="356"/>
      <c r="AE47" s="356"/>
      <c r="AF47" s="356"/>
    </row>
    <row r="48" spans="2:33" ht="26.25" customHeight="1">
      <c r="B48" s="355"/>
      <c r="C48" s="355"/>
      <c r="D48" s="355"/>
      <c r="E48" s="29"/>
      <c r="F48" s="355"/>
      <c r="G48" s="355"/>
      <c r="AA48" s="356"/>
      <c r="AB48" s="356"/>
      <c r="AC48" s="356"/>
      <c r="AD48" s="356"/>
      <c r="AE48" s="356"/>
      <c r="AF48" s="356"/>
    </row>
    <row r="49" spans="2:32" ht="26.25" customHeight="1">
      <c r="B49" s="355"/>
      <c r="C49" s="355"/>
      <c r="D49" s="355"/>
      <c r="E49" s="29"/>
      <c r="F49" s="355"/>
      <c r="G49" s="355"/>
      <c r="X49" s="357"/>
      <c r="Z49" s="357"/>
      <c r="AA49" s="356"/>
      <c r="AB49" s="356"/>
      <c r="AC49" s="356"/>
      <c r="AD49" s="356"/>
      <c r="AE49" s="356"/>
      <c r="AF49" s="356"/>
    </row>
    <row r="50" spans="2:32" ht="26.25" customHeight="1">
      <c r="B50" s="355"/>
      <c r="C50" s="355"/>
      <c r="D50" s="355"/>
      <c r="E50" s="29"/>
      <c r="F50" s="355"/>
      <c r="G50" s="355"/>
      <c r="AA50" s="356"/>
      <c r="AB50" s="356"/>
      <c r="AC50" s="356"/>
      <c r="AD50" s="356"/>
      <c r="AE50" s="356"/>
      <c r="AF50" s="356"/>
    </row>
    <row r="51" spans="2:32" ht="26.25" customHeight="1">
      <c r="B51" s="355"/>
      <c r="C51" s="355"/>
      <c r="D51" s="355"/>
      <c r="E51" s="29"/>
      <c r="F51" s="355"/>
      <c r="G51" s="355"/>
      <c r="I51" s="357"/>
      <c r="AA51" s="356"/>
      <c r="AB51" s="356"/>
      <c r="AC51" s="356"/>
      <c r="AD51" s="356"/>
      <c r="AE51" s="356"/>
      <c r="AF51" s="356"/>
    </row>
    <row r="52" spans="2:32" ht="26.25" customHeight="1">
      <c r="B52" s="355"/>
      <c r="C52" s="355"/>
      <c r="D52" s="355"/>
      <c r="E52" s="29"/>
      <c r="F52" s="355"/>
      <c r="G52" s="355"/>
      <c r="AA52" s="356"/>
      <c r="AB52" s="356"/>
      <c r="AC52" s="356"/>
      <c r="AD52" s="356"/>
      <c r="AE52" s="356"/>
      <c r="AF52" s="356"/>
    </row>
    <row r="53" spans="2:32" ht="26.25" customHeight="1"/>
    <row r="54" spans="2:32" ht="26.25" customHeight="1">
      <c r="I54" s="358"/>
    </row>
    <row r="55" spans="2:32" ht="14.25" customHeight="1"/>
    <row r="56" spans="2:32" ht="14.25" customHeight="1"/>
    <row r="57" spans="2:32" ht="14.25" customHeight="1"/>
    <row r="58" spans="2:32" ht="14.25" customHeight="1"/>
    <row r="59" spans="2:32" ht="14.25" customHeight="1"/>
    <row r="60" spans="2:32" ht="14.25" customHeight="1"/>
    <row r="61" spans="2:32" ht="14.25" customHeight="1"/>
    <row r="62" spans="2:32" ht="14.25" customHeight="1"/>
    <row r="63" spans="2:32" ht="14.25" customHeight="1"/>
    <row r="64" spans="2:32"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sheetData>
  <mergeCells count="30">
    <mergeCell ref="C45:AE45"/>
    <mergeCell ref="Z17:Z20"/>
    <mergeCell ref="C22:C26"/>
    <mergeCell ref="Z22:Z26"/>
    <mergeCell ref="C28:C33"/>
    <mergeCell ref="Z28:Z33"/>
    <mergeCell ref="C35:C40"/>
    <mergeCell ref="Z35:Z40"/>
    <mergeCell ref="C10:C12"/>
    <mergeCell ref="Z10:Z12"/>
    <mergeCell ref="AB10:AB43"/>
    <mergeCell ref="AD13:AE13"/>
    <mergeCell ref="C14:C15"/>
    <mergeCell ref="Z14:Z15"/>
    <mergeCell ref="C17:C20"/>
    <mergeCell ref="E17:E18"/>
    <mergeCell ref="G17:G18"/>
    <mergeCell ref="C42:C43"/>
    <mergeCell ref="Z42:Z43"/>
    <mergeCell ref="C3:AE5"/>
    <mergeCell ref="C7:C8"/>
    <mergeCell ref="E7:E8"/>
    <mergeCell ref="G7:G8"/>
    <mergeCell ref="I7:I8"/>
    <mergeCell ref="K7:V7"/>
    <mergeCell ref="X7:X8"/>
    <mergeCell ref="Z7:Z8"/>
    <mergeCell ref="AB7:AB8"/>
    <mergeCell ref="AD7:AD8"/>
    <mergeCell ref="AE7:AE8"/>
  </mergeCells>
  <conditionalFormatting sqref="X10:X12">
    <cfRule type="cellIs" dxfId="41" priority="19" operator="between">
      <formula>0.8</formula>
      <formula>1</formula>
    </cfRule>
    <cfRule type="cellIs" dxfId="40" priority="20" operator="between">
      <formula>0.6</formula>
      <formula>0.79</formula>
    </cfRule>
    <cfRule type="cellIs" dxfId="39" priority="21" operator="between">
      <formula>0</formula>
      <formula>0.59</formula>
    </cfRule>
  </conditionalFormatting>
  <conditionalFormatting sqref="X14:X15">
    <cfRule type="cellIs" dxfId="38" priority="16" operator="between">
      <formula>0.8</formula>
      <formula>1</formula>
    </cfRule>
    <cfRule type="cellIs" dxfId="37" priority="17" operator="between">
      <formula>0.6</formula>
      <formula>0.79</formula>
    </cfRule>
    <cfRule type="cellIs" dxfId="36" priority="18" operator="between">
      <formula>0</formula>
      <formula>0.59</formula>
    </cfRule>
  </conditionalFormatting>
  <conditionalFormatting sqref="X17:X20">
    <cfRule type="cellIs" dxfId="35" priority="13" operator="between">
      <formula>0.8</formula>
      <formula>1</formula>
    </cfRule>
    <cfRule type="cellIs" dxfId="34" priority="14" operator="between">
      <formula>0.6</formula>
      <formula>0.79</formula>
    </cfRule>
    <cfRule type="cellIs" dxfId="33" priority="15" operator="between">
      <formula>0</formula>
      <formula>0.59</formula>
    </cfRule>
  </conditionalFormatting>
  <conditionalFormatting sqref="X22:X26">
    <cfRule type="cellIs" dxfId="32" priority="10" operator="between">
      <formula>0.8</formula>
      <formula>1</formula>
    </cfRule>
    <cfRule type="cellIs" dxfId="31" priority="11" operator="between">
      <formula>0.6</formula>
      <formula>0.79</formula>
    </cfRule>
    <cfRule type="cellIs" dxfId="30" priority="12" operator="between">
      <formula>0</formula>
      <formula>0.59</formula>
    </cfRule>
  </conditionalFormatting>
  <conditionalFormatting sqref="X28:X33">
    <cfRule type="cellIs" dxfId="29" priority="7" operator="between">
      <formula>0.8</formula>
      <formula>1</formula>
    </cfRule>
    <cfRule type="cellIs" dxfId="28" priority="8" operator="between">
      <formula>0.6</formula>
      <formula>0.79</formula>
    </cfRule>
    <cfRule type="cellIs" dxfId="27" priority="9" operator="between">
      <formula>0</formula>
      <formula>0.59</formula>
    </cfRule>
  </conditionalFormatting>
  <conditionalFormatting sqref="X35:X40">
    <cfRule type="cellIs" dxfId="26" priority="4" operator="between">
      <formula>0.8</formula>
      <formula>1</formula>
    </cfRule>
    <cfRule type="cellIs" dxfId="25" priority="5" operator="between">
      <formula>0.6</formula>
      <formula>0.79</formula>
    </cfRule>
    <cfRule type="cellIs" dxfId="24" priority="6" operator="between">
      <formula>0</formula>
      <formula>0.59</formula>
    </cfRule>
  </conditionalFormatting>
  <conditionalFormatting sqref="X42:X43">
    <cfRule type="cellIs" dxfId="23" priority="1" operator="between">
      <formula>0.8</formula>
      <formula>1</formula>
    </cfRule>
    <cfRule type="cellIs" dxfId="22" priority="2" operator="between">
      <formula>0.6</formula>
      <formula>0.79</formula>
    </cfRule>
    <cfRule type="cellIs" dxfId="21" priority="3" operator="between">
      <formula>0</formula>
      <formula>0.59</formula>
    </cfRule>
  </conditionalFormatting>
  <hyperlinks>
    <hyperlink ref="AE10" r:id="rId1" xr:uid="{D571A8DE-B651-421A-8F23-CFB1BB9116EF}"/>
    <hyperlink ref="AE12" r:id="rId2" xr:uid="{2EDF68E6-A43F-42D8-84E3-431C142C25F4}"/>
    <hyperlink ref="AE14" r:id="rId3" xr:uid="{ED7F5284-8F2B-4ED9-A77E-0A0D8F68BA9B}"/>
    <hyperlink ref="AE17" r:id="rId4" xr:uid="{53C0E643-C61F-43D1-A567-E62AE652109E}"/>
    <hyperlink ref="AE22" r:id="rId5" xr:uid="{1177D81C-26F5-4B3A-A35F-9D6C7AF7FA8C}"/>
    <hyperlink ref="AE23" r:id="rId6" xr:uid="{8580A070-C365-4E75-A3CF-825545093F7F}"/>
    <hyperlink ref="AE25" r:id="rId7" xr:uid="{8224D54D-79FA-4030-B51B-745E297E6488}"/>
    <hyperlink ref="AE29" r:id="rId8" xr:uid="{88109B0F-0280-4886-BE3D-08DBF6FF0543}"/>
    <hyperlink ref="AE32" r:id="rId9" xr:uid="{5F0EDE32-1B2A-46D9-B288-89614D6F3B2F}"/>
    <hyperlink ref="AE33" r:id="rId10" xr:uid="{0DDBBF79-A6B5-4DCE-8EE4-22A1368A06A0}"/>
    <hyperlink ref="AE35" r:id="rId11" xr:uid="{67346BC6-74B0-4374-AE7A-735C24E795A4}"/>
    <hyperlink ref="AE36" r:id="rId12" xr:uid="{279CAD36-73D1-4FB3-9954-E2DA8E8F247E}"/>
    <hyperlink ref="AE37" r:id="rId13" xr:uid="{29DE0240-EC8D-4843-BC3E-AE0C0A13021C}"/>
    <hyperlink ref="AE38" r:id="rId14" xr:uid="{4C290C49-4D91-4C90-9826-31ADBBD95714}"/>
    <hyperlink ref="AE42" r:id="rId15" xr:uid="{D984382F-79B4-415B-B00A-7D70BEFEC1B9}"/>
    <hyperlink ref="AE24" r:id="rId16" xr:uid="{9C04AC12-AEC8-4F46-9834-CA9870EF06E1}"/>
  </hyperlinks>
  <pageMargins left="0.7" right="0.7" top="0.75" bottom="0.75" header="0.3" footer="0.3"/>
  <drawing r:id="rId17"/>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3C5D94-5D72-4034-A222-2BF628A52767}">
  <dimension ref="B1:AG78"/>
  <sheetViews>
    <sheetView tabSelected="1" topLeftCell="Z1" zoomScale="80" zoomScaleNormal="80" workbookViewId="0">
      <selection activeCell="Z1" sqref="Z1"/>
    </sheetView>
  </sheetViews>
  <sheetFormatPr defaultColWidth="12" defaultRowHeight="12.75"/>
  <cols>
    <col min="1" max="2" width="3.7109375" style="194" customWidth="1"/>
    <col min="3" max="3" width="26.5703125" style="194" customWidth="1"/>
    <col min="4" max="4" width="3.7109375" style="194" customWidth="1"/>
    <col min="5" max="5" width="15.7109375" style="195" customWidth="1"/>
    <col min="6" max="6" width="3.7109375" style="194" customWidth="1"/>
    <col min="7" max="7" width="50.7109375" style="194" customWidth="1"/>
    <col min="8" max="8" width="3.7109375" style="194" customWidth="1"/>
    <col min="9" max="9" width="50.7109375" style="194" customWidth="1"/>
    <col min="10" max="10" width="3.7109375" style="194" customWidth="1"/>
    <col min="11" max="22" width="6.7109375" style="194" customWidth="1"/>
    <col min="23" max="23" width="3.7109375" style="194" customWidth="1"/>
    <col min="24" max="24" width="20.7109375" style="194" customWidth="1"/>
    <col min="25" max="25" width="3.7109375" style="194" customWidth="1"/>
    <col min="26" max="26" width="20.7109375" style="194" customWidth="1"/>
    <col min="27" max="27" width="3.7109375" style="194" customWidth="1"/>
    <col min="28" max="28" width="20.7109375" style="194" customWidth="1"/>
    <col min="29" max="29" width="3.7109375" style="194" customWidth="1"/>
    <col min="30" max="30" width="49.5703125" style="194" customWidth="1"/>
    <col min="31" max="31" width="37.140625" style="196" customWidth="1"/>
    <col min="32" max="32" width="3.7109375" style="196" customWidth="1"/>
    <col min="33" max="33" width="2.5703125" style="194" customWidth="1"/>
    <col min="34" max="16384" width="12" style="194"/>
  </cols>
  <sheetData>
    <row r="1" spans="2:33" ht="12.95" customHeight="1"/>
    <row r="2" spans="2:33" ht="12.95" customHeight="1">
      <c r="B2" s="197"/>
      <c r="C2" s="198"/>
      <c r="D2" s="198"/>
      <c r="E2" s="199"/>
      <c r="F2" s="198"/>
      <c r="G2" s="198"/>
      <c r="H2" s="198"/>
      <c r="I2" s="198"/>
      <c r="J2" s="198"/>
      <c r="K2" s="198"/>
      <c r="L2" s="198"/>
      <c r="M2" s="198"/>
      <c r="N2" s="198"/>
      <c r="O2" s="198"/>
      <c r="P2" s="198"/>
      <c r="Q2" s="198"/>
      <c r="R2" s="198"/>
      <c r="S2" s="198"/>
      <c r="T2" s="198"/>
      <c r="U2" s="198"/>
      <c r="V2" s="198"/>
      <c r="W2" s="198"/>
      <c r="X2" s="198"/>
      <c r="Y2" s="198"/>
      <c r="Z2" s="198"/>
      <c r="AA2" s="198"/>
      <c r="AB2" s="198"/>
      <c r="AC2" s="198"/>
      <c r="AD2" s="198"/>
      <c r="AE2" s="200"/>
      <c r="AF2" s="200"/>
      <c r="AG2" s="201"/>
    </row>
    <row r="3" spans="2:33" ht="24.95" customHeight="1">
      <c r="B3" s="202"/>
      <c r="C3" s="435" t="s">
        <v>297</v>
      </c>
      <c r="D3" s="436"/>
      <c r="E3" s="436"/>
      <c r="F3" s="436"/>
      <c r="G3" s="436"/>
      <c r="H3" s="436"/>
      <c r="I3" s="436"/>
      <c r="J3" s="436"/>
      <c r="K3" s="436"/>
      <c r="L3" s="436"/>
      <c r="M3" s="436"/>
      <c r="N3" s="436"/>
      <c r="O3" s="436"/>
      <c r="P3" s="436"/>
      <c r="Q3" s="436"/>
      <c r="R3" s="436"/>
      <c r="S3" s="436"/>
      <c r="T3" s="436"/>
      <c r="U3" s="436"/>
      <c r="V3" s="436"/>
      <c r="W3" s="436"/>
      <c r="X3" s="436"/>
      <c r="Y3" s="436"/>
      <c r="Z3" s="436"/>
      <c r="AA3" s="436"/>
      <c r="AB3" s="436"/>
      <c r="AC3" s="436"/>
      <c r="AD3" s="436"/>
      <c r="AE3" s="436"/>
      <c r="AF3" s="203"/>
      <c r="AG3" s="201"/>
    </row>
    <row r="4" spans="2:33" ht="24.95" customHeight="1">
      <c r="B4" s="202"/>
      <c r="C4" s="436"/>
      <c r="D4" s="436"/>
      <c r="E4" s="436"/>
      <c r="F4" s="436"/>
      <c r="G4" s="436"/>
      <c r="H4" s="436"/>
      <c r="I4" s="436"/>
      <c r="J4" s="436"/>
      <c r="K4" s="436"/>
      <c r="L4" s="436"/>
      <c r="M4" s="436"/>
      <c r="N4" s="436"/>
      <c r="O4" s="436"/>
      <c r="P4" s="436"/>
      <c r="Q4" s="436"/>
      <c r="R4" s="436"/>
      <c r="S4" s="436"/>
      <c r="T4" s="436"/>
      <c r="U4" s="436"/>
      <c r="V4" s="436"/>
      <c r="W4" s="436"/>
      <c r="X4" s="436"/>
      <c r="Y4" s="436"/>
      <c r="Z4" s="436"/>
      <c r="AA4" s="436"/>
      <c r="AB4" s="436"/>
      <c r="AC4" s="436"/>
      <c r="AD4" s="436"/>
      <c r="AE4" s="436"/>
      <c r="AF4" s="203"/>
      <c r="AG4" s="201"/>
    </row>
    <row r="5" spans="2:33" ht="24.95" customHeight="1">
      <c r="B5" s="202"/>
      <c r="C5" s="436"/>
      <c r="D5" s="436"/>
      <c r="E5" s="436"/>
      <c r="F5" s="436"/>
      <c r="G5" s="436"/>
      <c r="H5" s="436"/>
      <c r="I5" s="436"/>
      <c r="J5" s="436"/>
      <c r="K5" s="436"/>
      <c r="L5" s="436"/>
      <c r="M5" s="436"/>
      <c r="N5" s="436"/>
      <c r="O5" s="436"/>
      <c r="P5" s="436"/>
      <c r="Q5" s="436"/>
      <c r="R5" s="436"/>
      <c r="S5" s="436"/>
      <c r="T5" s="436"/>
      <c r="U5" s="436"/>
      <c r="V5" s="436"/>
      <c r="W5" s="436"/>
      <c r="X5" s="436"/>
      <c r="Y5" s="436"/>
      <c r="Z5" s="436"/>
      <c r="AA5" s="436"/>
      <c r="AB5" s="436"/>
      <c r="AC5" s="436"/>
      <c r="AD5" s="436"/>
      <c r="AE5" s="436"/>
      <c r="AF5" s="203"/>
      <c r="AG5" s="201"/>
    </row>
    <row r="6" spans="2:33" ht="12.95" customHeight="1">
      <c r="B6" s="202"/>
      <c r="C6" s="204"/>
      <c r="D6" s="204"/>
      <c r="E6" s="205"/>
      <c r="F6" s="204"/>
      <c r="G6" s="204"/>
      <c r="H6" s="204"/>
      <c r="I6" s="204"/>
      <c r="J6" s="204"/>
      <c r="K6" s="204"/>
      <c r="L6" s="204"/>
      <c r="M6" s="204"/>
      <c r="N6" s="204"/>
      <c r="O6" s="204"/>
      <c r="P6" s="204"/>
      <c r="Q6" s="204"/>
      <c r="R6" s="204"/>
      <c r="S6" s="204"/>
      <c r="T6" s="204"/>
      <c r="U6" s="204"/>
      <c r="V6" s="204"/>
      <c r="W6" s="204"/>
      <c r="X6" s="204"/>
      <c r="Y6" s="204"/>
      <c r="Z6" s="204"/>
      <c r="AA6" s="204"/>
      <c r="AB6" s="204"/>
      <c r="AC6" s="204"/>
      <c r="AD6" s="204"/>
      <c r="AE6" s="206"/>
      <c r="AF6" s="206"/>
      <c r="AG6" s="201"/>
    </row>
    <row r="7" spans="2:33" ht="30" customHeight="1">
      <c r="B7" s="202"/>
      <c r="C7" s="437" t="s">
        <v>240</v>
      </c>
      <c r="D7" s="204"/>
      <c r="E7" s="439" t="s">
        <v>41</v>
      </c>
      <c r="F7" s="204"/>
      <c r="G7" s="439" t="s">
        <v>241</v>
      </c>
      <c r="H7" s="204"/>
      <c r="I7" s="439" t="s">
        <v>242</v>
      </c>
      <c r="J7" s="204"/>
      <c r="K7" s="441" t="s">
        <v>263</v>
      </c>
      <c r="L7" s="442"/>
      <c r="M7" s="442"/>
      <c r="N7" s="442"/>
      <c r="O7" s="442"/>
      <c r="P7" s="442"/>
      <c r="Q7" s="442"/>
      <c r="R7" s="442"/>
      <c r="S7" s="442"/>
      <c r="T7" s="442"/>
      <c r="U7" s="442"/>
      <c r="V7" s="443"/>
      <c r="W7" s="204"/>
      <c r="X7" s="437" t="s">
        <v>255</v>
      </c>
      <c r="Y7" s="204"/>
      <c r="Z7" s="444" t="s">
        <v>256</v>
      </c>
      <c r="AA7" s="204"/>
      <c r="AB7" s="444" t="s">
        <v>257</v>
      </c>
      <c r="AC7" s="204"/>
      <c r="AD7" s="444" t="s">
        <v>258</v>
      </c>
      <c r="AE7" s="444" t="s">
        <v>259</v>
      </c>
      <c r="AF7" s="206"/>
      <c r="AG7" s="201"/>
    </row>
    <row r="8" spans="2:33" s="217" customFormat="1" ht="30" customHeight="1">
      <c r="B8" s="207"/>
      <c r="C8" s="438"/>
      <c r="D8" s="208"/>
      <c r="E8" s="440"/>
      <c r="F8" s="209"/>
      <c r="G8" s="440"/>
      <c r="H8" s="209"/>
      <c r="I8" s="440"/>
      <c r="J8" s="210"/>
      <c r="K8" s="211" t="s">
        <v>243</v>
      </c>
      <c r="L8" s="212" t="s">
        <v>244</v>
      </c>
      <c r="M8" s="211" t="s">
        <v>245</v>
      </c>
      <c r="N8" s="212" t="s">
        <v>246</v>
      </c>
      <c r="O8" s="211" t="s">
        <v>247</v>
      </c>
      <c r="P8" s="212" t="s">
        <v>248</v>
      </c>
      <c r="Q8" s="211" t="s">
        <v>249</v>
      </c>
      <c r="R8" s="212" t="s">
        <v>250</v>
      </c>
      <c r="S8" s="211" t="s">
        <v>251</v>
      </c>
      <c r="T8" s="212" t="s">
        <v>252</v>
      </c>
      <c r="U8" s="211" t="s">
        <v>253</v>
      </c>
      <c r="V8" s="213" t="s">
        <v>254</v>
      </c>
      <c r="W8" s="214"/>
      <c r="X8" s="438"/>
      <c r="Y8" s="209"/>
      <c r="Z8" s="445"/>
      <c r="AA8" s="209"/>
      <c r="AB8" s="445"/>
      <c r="AC8" s="208"/>
      <c r="AD8" s="445"/>
      <c r="AE8" s="445"/>
      <c r="AF8" s="215"/>
      <c r="AG8" s="216"/>
    </row>
    <row r="9" spans="2:33" ht="12.95" customHeight="1">
      <c r="B9" s="202"/>
      <c r="C9" s="204"/>
      <c r="D9" s="204"/>
      <c r="E9" s="218"/>
      <c r="F9" s="219"/>
      <c r="G9" s="219"/>
      <c r="H9" s="219"/>
      <c r="I9" s="219"/>
      <c r="J9" s="219"/>
      <c r="K9" s="219"/>
      <c r="L9" s="219"/>
      <c r="M9" s="219"/>
      <c r="N9" s="219"/>
      <c r="O9" s="219"/>
      <c r="P9" s="219"/>
      <c r="Q9" s="219"/>
      <c r="R9" s="219"/>
      <c r="S9" s="219"/>
      <c r="T9" s="219"/>
      <c r="U9" s="219"/>
      <c r="V9" s="219"/>
      <c r="W9" s="204"/>
      <c r="X9" s="204"/>
      <c r="Y9" s="219"/>
      <c r="Z9" s="219"/>
      <c r="AA9" s="219"/>
      <c r="AB9" s="219"/>
      <c r="AC9" s="204"/>
      <c r="AD9" s="204"/>
      <c r="AE9" s="206"/>
      <c r="AF9" s="206"/>
      <c r="AG9" s="201"/>
    </row>
    <row r="10" spans="2:33" ht="99.95" customHeight="1">
      <c r="B10" s="202"/>
      <c r="C10" s="446" t="s">
        <v>35</v>
      </c>
      <c r="D10" s="204"/>
      <c r="E10" s="220" t="str">
        <f>'[2]PG de Transparencia'!B5</f>
        <v>DG1</v>
      </c>
      <c r="F10" s="221"/>
      <c r="G10" s="222" t="str">
        <f>'[2]PG de Transparencia'!C5</f>
        <v xml:space="preserve">Ajustar el Mapa de Riesgos de Corrupción para la vigencia 2024 </v>
      </c>
      <c r="H10" s="209"/>
      <c r="I10" s="222" t="str">
        <f>'[2]PG de Transparencia'!D5</f>
        <v xml:space="preserve"> (01) Mapa de riesgos de corrupción  actualizado y publicado. </v>
      </c>
      <c r="J10" s="219"/>
      <c r="K10" s="223"/>
      <c r="L10" s="224"/>
      <c r="M10" s="225"/>
      <c r="N10" s="225"/>
      <c r="O10" s="225"/>
      <c r="P10" s="225"/>
      <c r="Q10" s="224"/>
      <c r="R10" s="226"/>
      <c r="S10" s="225"/>
      <c r="T10" s="225"/>
      <c r="U10" s="225"/>
      <c r="V10" s="227"/>
      <c r="W10" s="204"/>
      <c r="X10" s="228">
        <f>1/1</f>
        <v>1</v>
      </c>
      <c r="Y10" s="229"/>
      <c r="Z10" s="449">
        <f>AVERAGE(X10:X12)</f>
        <v>1</v>
      </c>
      <c r="AA10" s="229"/>
      <c r="AB10" s="452">
        <f>AVERAGE(Z10,Z14,Z17,Z22,Z28,Z35,Z42)</f>
        <v>1</v>
      </c>
      <c r="AC10" s="204"/>
      <c r="AD10" s="230" t="s">
        <v>264</v>
      </c>
      <c r="AE10" s="231" t="s">
        <v>265</v>
      </c>
      <c r="AF10" s="232"/>
      <c r="AG10" s="201"/>
    </row>
    <row r="11" spans="2:33" ht="99.95" customHeight="1">
      <c r="B11" s="202"/>
      <c r="C11" s="447"/>
      <c r="D11" s="204"/>
      <c r="E11" s="233" t="str">
        <f>'[2]PG de Transparencia'!B6</f>
        <v>DG2</v>
      </c>
      <c r="F11" s="221"/>
      <c r="G11" s="234" t="str">
        <f>'[2]PG de Transparencia'!C6</f>
        <v>Realizar actividades de socialización del Mapa de Riesgos de Corrupción</v>
      </c>
      <c r="H11" s="209"/>
      <c r="I11" s="234" t="str">
        <f>'[2]PG de Transparencia'!D6</f>
        <v>(02) Capacitaciones dirigidas a los trabajadores de la ANPC-CCE</v>
      </c>
      <c r="J11" s="219"/>
      <c r="K11" s="235"/>
      <c r="L11" s="236"/>
      <c r="M11" s="237"/>
      <c r="N11" s="237"/>
      <c r="O11" s="237"/>
      <c r="P11" s="238"/>
      <c r="Q11" s="236"/>
      <c r="R11" s="237"/>
      <c r="S11" s="237"/>
      <c r="T11" s="237"/>
      <c r="U11" s="237"/>
      <c r="V11" s="239"/>
      <c r="W11" s="204"/>
      <c r="X11" s="228">
        <f>1/1</f>
        <v>1</v>
      </c>
      <c r="Y11" s="229"/>
      <c r="Z11" s="450"/>
      <c r="AA11" s="229"/>
      <c r="AB11" s="453"/>
      <c r="AC11" s="204"/>
      <c r="AD11" s="241" t="s">
        <v>298</v>
      </c>
      <c r="AE11" s="359" t="s">
        <v>299</v>
      </c>
      <c r="AF11" s="232"/>
      <c r="AG11" s="201"/>
    </row>
    <row r="12" spans="2:33" ht="99.95" customHeight="1">
      <c r="B12" s="202"/>
      <c r="C12" s="448"/>
      <c r="D12" s="204"/>
      <c r="E12" s="242" t="str">
        <f>'[2]PG de Transparencia'!B7</f>
        <v>DG3</v>
      </c>
      <c r="F12" s="221"/>
      <c r="G12" s="243" t="str">
        <f>'[2]PG de Transparencia'!C7</f>
        <v>Aprobar la Política del Sistema de Administración de Riesgos (SAR) y el Manual Metodológoco del SAR de la ANCP-CCE</v>
      </c>
      <c r="H12" s="209"/>
      <c r="I12" s="243" t="str">
        <f>'[2]PG de Transparencia'!D7</f>
        <v>(01) Acta de aprobación del Comité Institucional Coordinación Interno</v>
      </c>
      <c r="J12" s="219"/>
      <c r="K12" s="244"/>
      <c r="L12" s="245"/>
      <c r="M12" s="245"/>
      <c r="N12" s="246"/>
      <c r="O12" s="246"/>
      <c r="P12" s="247"/>
      <c r="Q12" s="246"/>
      <c r="R12" s="246"/>
      <c r="S12" s="246"/>
      <c r="T12" s="245"/>
      <c r="U12" s="246"/>
      <c r="V12" s="248"/>
      <c r="W12" s="204"/>
      <c r="X12" s="249">
        <f>1/1</f>
        <v>1</v>
      </c>
      <c r="Y12" s="229"/>
      <c r="Z12" s="451"/>
      <c r="AA12" s="229"/>
      <c r="AB12" s="453"/>
      <c r="AC12" s="204"/>
      <c r="AD12" s="250" t="s">
        <v>266</v>
      </c>
      <c r="AE12" s="251" t="s">
        <v>267</v>
      </c>
      <c r="AF12" s="232"/>
      <c r="AG12" s="201"/>
    </row>
    <row r="13" spans="2:33" ht="33" customHeight="1">
      <c r="B13" s="202"/>
      <c r="C13" s="252"/>
      <c r="D13" s="204"/>
      <c r="E13" s="218"/>
      <c r="F13" s="219"/>
      <c r="G13" s="209"/>
      <c r="H13" s="209"/>
      <c r="I13" s="209"/>
      <c r="J13" s="219"/>
      <c r="K13" s="219"/>
      <c r="L13" s="219"/>
      <c r="M13" s="219"/>
      <c r="N13" s="219"/>
      <c r="O13" s="219"/>
      <c r="P13" s="219"/>
      <c r="Q13" s="219"/>
      <c r="R13" s="219"/>
      <c r="S13" s="219"/>
      <c r="T13" s="219"/>
      <c r="U13" s="219"/>
      <c r="V13" s="219"/>
      <c r="W13" s="204"/>
      <c r="X13" s="253"/>
      <c r="Y13" s="229"/>
      <c r="Z13" s="254"/>
      <c r="AA13" s="229"/>
      <c r="AB13" s="453"/>
      <c r="AC13" s="204"/>
      <c r="AD13" s="455"/>
      <c r="AE13" s="455"/>
      <c r="AF13" s="256"/>
      <c r="AG13" s="201"/>
    </row>
    <row r="14" spans="2:33" ht="99.95" customHeight="1">
      <c r="B14" s="202"/>
      <c r="C14" s="456" t="s">
        <v>68</v>
      </c>
      <c r="D14" s="204"/>
      <c r="E14" s="257" t="str">
        <f>'[2]PG de Transparencia'!B11</f>
        <v>SG1</v>
      </c>
      <c r="F14" s="219"/>
      <c r="G14" s="222" t="str">
        <f>'[2]PG de Transparencia'!C11</f>
        <v>Dar a conocer el canal de denuncias de hechos de corrupción de la ANCP-CCE a los grupos de valor.</v>
      </c>
      <c r="H14" s="258"/>
      <c r="I14" s="222" t="str">
        <f>'[2]PG de Transparencia'!D11</f>
        <v xml:space="preserve">(01) Video publicado  informando el canal de denuncias de corrupción de la Agencia. </v>
      </c>
      <c r="J14" s="219"/>
      <c r="K14" s="259"/>
      <c r="L14" s="260"/>
      <c r="M14" s="260"/>
      <c r="N14" s="260"/>
      <c r="O14" s="260"/>
      <c r="P14" s="261"/>
      <c r="Q14" s="260"/>
      <c r="R14" s="262"/>
      <c r="S14" s="260"/>
      <c r="T14" s="260"/>
      <c r="U14" s="260"/>
      <c r="V14" s="227"/>
      <c r="W14" s="204"/>
      <c r="X14" s="263">
        <f>1/1</f>
        <v>1</v>
      </c>
      <c r="Y14" s="229"/>
      <c r="Z14" s="458">
        <f>AVERAGE(X14:X15)</f>
        <v>1</v>
      </c>
      <c r="AA14" s="229"/>
      <c r="AB14" s="453"/>
      <c r="AC14" s="204"/>
      <c r="AD14" s="230" t="s">
        <v>268</v>
      </c>
      <c r="AE14" s="231" t="s">
        <v>269</v>
      </c>
      <c r="AF14" s="232"/>
      <c r="AG14" s="201"/>
    </row>
    <row r="15" spans="2:33" ht="143.25" customHeight="1">
      <c r="B15" s="202"/>
      <c r="C15" s="457"/>
      <c r="D15" s="204"/>
      <c r="E15" s="264" t="str">
        <f>'[2]PG de Transparencia'!B12</f>
        <v>DG4</v>
      </c>
      <c r="F15" s="219"/>
      <c r="G15" s="243" t="str">
        <f>'[2]PG de Transparencia'!C12</f>
        <v xml:space="preserve">Realizar la articulación institucional con actores y entidades externas para apoyar la implementación de la estrategia de capacitaciones "Ruta de la Democratización de la Compra Pública" con el objetivo de promover la transparencia en los procesos de compra y contratación pública. </v>
      </c>
      <c r="H15" s="258"/>
      <c r="I15" s="243" t="str">
        <f>'[2]PG de Transparencia'!D12</f>
        <v>(02) Informes acerca de la articulación institucional de la Ruta de la Democratización de las Compras Públicas.</v>
      </c>
      <c r="J15" s="219"/>
      <c r="K15" s="265"/>
      <c r="L15" s="266"/>
      <c r="M15" s="266"/>
      <c r="N15" s="266"/>
      <c r="O15" s="266"/>
      <c r="P15" s="267"/>
      <c r="Q15" s="266"/>
      <c r="R15" s="245"/>
      <c r="S15" s="245"/>
      <c r="T15" s="266"/>
      <c r="U15" s="266"/>
      <c r="V15" s="268"/>
      <c r="W15" s="204"/>
      <c r="X15" s="263">
        <f>1/1</f>
        <v>1</v>
      </c>
      <c r="Y15" s="229"/>
      <c r="Z15" s="459"/>
      <c r="AA15" s="229"/>
      <c r="AB15" s="453"/>
      <c r="AC15" s="204"/>
      <c r="AD15" s="250" t="s">
        <v>300</v>
      </c>
      <c r="AE15" s="360" t="s">
        <v>301</v>
      </c>
      <c r="AF15" s="232"/>
      <c r="AG15" s="201"/>
    </row>
    <row r="16" spans="2:33" ht="33" customHeight="1">
      <c r="B16" s="202"/>
      <c r="C16" s="204"/>
      <c r="D16" s="204"/>
      <c r="E16" s="218"/>
      <c r="F16" s="219"/>
      <c r="G16" s="258"/>
      <c r="H16" s="258"/>
      <c r="I16" s="258"/>
      <c r="J16" s="219"/>
      <c r="K16" s="219"/>
      <c r="L16" s="219"/>
      <c r="M16" s="219"/>
      <c r="N16" s="219"/>
      <c r="O16" s="219"/>
      <c r="P16" s="219"/>
      <c r="Q16" s="219"/>
      <c r="R16" s="219"/>
      <c r="S16" s="219"/>
      <c r="T16" s="219"/>
      <c r="U16" s="219"/>
      <c r="V16" s="219"/>
      <c r="W16" s="204"/>
      <c r="X16" s="253"/>
      <c r="Y16" s="229"/>
      <c r="Z16" s="271"/>
      <c r="AA16" s="229"/>
      <c r="AB16" s="453"/>
      <c r="AC16" s="204"/>
      <c r="AD16" s="255"/>
      <c r="AE16" s="272"/>
      <c r="AF16" s="256"/>
      <c r="AG16" s="201"/>
    </row>
    <row r="17" spans="2:33" ht="60" customHeight="1">
      <c r="B17" s="202"/>
      <c r="C17" s="460" t="s">
        <v>84</v>
      </c>
      <c r="D17" s="204"/>
      <c r="E17" s="463" t="s">
        <v>85</v>
      </c>
      <c r="F17" s="219"/>
      <c r="G17" s="465" t="s">
        <v>86</v>
      </c>
      <c r="H17" s="209"/>
      <c r="I17" s="222" t="str">
        <f>'[2]PG de Transparencia'!D16</f>
        <v>(01) Autodiagnóstico Política de Integridad diligenciado</v>
      </c>
      <c r="J17" s="219"/>
      <c r="K17" s="259"/>
      <c r="L17" s="260"/>
      <c r="M17" s="260"/>
      <c r="N17" s="260"/>
      <c r="O17" s="226"/>
      <c r="P17" s="260"/>
      <c r="Q17" s="260"/>
      <c r="R17" s="260"/>
      <c r="S17" s="260"/>
      <c r="T17" s="260"/>
      <c r="U17" s="260"/>
      <c r="V17" s="273"/>
      <c r="W17" s="204"/>
      <c r="X17" s="274">
        <f>1/1</f>
        <v>1</v>
      </c>
      <c r="Y17" s="229"/>
      <c r="Z17" s="472">
        <f>+AVERAGE(X17:X20)</f>
        <v>1</v>
      </c>
      <c r="AA17" s="229"/>
      <c r="AB17" s="453"/>
      <c r="AC17" s="204"/>
      <c r="AD17" s="275" t="s">
        <v>270</v>
      </c>
      <c r="AE17" s="276" t="s">
        <v>271</v>
      </c>
      <c r="AF17" s="277"/>
      <c r="AG17" s="201"/>
    </row>
    <row r="18" spans="2:33" ht="60" customHeight="1">
      <c r="B18" s="202"/>
      <c r="C18" s="461"/>
      <c r="D18" s="204"/>
      <c r="E18" s="464"/>
      <c r="F18" s="219"/>
      <c r="G18" s="466"/>
      <c r="H18" s="209"/>
      <c r="I18" s="234" t="str">
        <f>'[2]PG de Transparencia'!D17</f>
        <v xml:space="preserve"> (01) Plan de acción sobre la Política de Integridad para la vigencia 2024</v>
      </c>
      <c r="J18" s="219"/>
      <c r="K18" s="278"/>
      <c r="L18" s="279"/>
      <c r="M18" s="279"/>
      <c r="N18" s="279"/>
      <c r="O18" s="237"/>
      <c r="P18" s="279"/>
      <c r="Q18" s="279"/>
      <c r="R18" s="279"/>
      <c r="S18" s="279"/>
      <c r="T18" s="279"/>
      <c r="U18" s="279"/>
      <c r="V18" s="280"/>
      <c r="W18" s="204"/>
      <c r="X18" s="274">
        <f>1/1</f>
        <v>1</v>
      </c>
      <c r="Y18" s="229"/>
      <c r="Z18" s="473"/>
      <c r="AA18" s="229"/>
      <c r="AB18" s="453"/>
      <c r="AC18" s="204"/>
      <c r="AD18" s="282" t="s">
        <v>302</v>
      </c>
      <c r="AE18" s="361" t="s">
        <v>303</v>
      </c>
      <c r="AF18" s="277"/>
      <c r="AG18" s="201"/>
    </row>
    <row r="19" spans="2:33" ht="99.95" customHeight="1">
      <c r="B19" s="202"/>
      <c r="C19" s="461"/>
      <c r="D19" s="204"/>
      <c r="E19" s="284" t="str">
        <f>'[2]PG de Transparencia'!B18</f>
        <v>SG3</v>
      </c>
      <c r="F19" s="219"/>
      <c r="G19" s="234" t="str">
        <f>'[2]PG de Transparencia'!C18</f>
        <v>Promover la semana de atención al ciudadano en el marco del Código de Integridad que involucren a las y los trabajadores de la Agencia Nacional de Contratación Pública - Colombia Compra Eficiente con los principios de la atención y servicio al ciudadano</v>
      </c>
      <c r="H19" s="209"/>
      <c r="I19" s="234" t="str">
        <f>'[2]PG de Transparencia'!D18</f>
        <v>(01) Informe de acciones realizadas sobre la semana de atención al ciudadano.</v>
      </c>
      <c r="J19" s="219"/>
      <c r="K19" s="278"/>
      <c r="L19" s="279"/>
      <c r="M19" s="279"/>
      <c r="N19" s="279"/>
      <c r="O19" s="237"/>
      <c r="P19" s="279"/>
      <c r="Q19" s="279"/>
      <c r="R19" s="279"/>
      <c r="S19" s="279"/>
      <c r="T19" s="279"/>
      <c r="U19" s="285"/>
      <c r="V19" s="286"/>
      <c r="W19" s="204"/>
      <c r="X19" s="274">
        <f>1/1</f>
        <v>1</v>
      </c>
      <c r="Y19" s="229"/>
      <c r="Z19" s="473"/>
      <c r="AA19" s="229"/>
      <c r="AB19" s="453"/>
      <c r="AC19" s="204"/>
      <c r="AD19" s="282" t="s">
        <v>304</v>
      </c>
      <c r="AE19" s="361" t="s">
        <v>305</v>
      </c>
      <c r="AF19" s="277"/>
      <c r="AG19" s="201"/>
    </row>
    <row r="20" spans="2:33" ht="99.95" customHeight="1">
      <c r="B20" s="202"/>
      <c r="C20" s="462"/>
      <c r="D20" s="204"/>
      <c r="E20" s="264" t="str">
        <f>'[2]PG de Transparencia'!B19</f>
        <v>SG4</v>
      </c>
      <c r="F20" s="219"/>
      <c r="G20" s="243" t="str">
        <f>'[2]PG de Transparencia'!C19</f>
        <v xml:space="preserve">Promover un adecuado seguimiento de la ejecución de la contratación, de cara a garantizar el correcto uso de los recursos públicos. </v>
      </c>
      <c r="H20" s="209"/>
      <c r="I20" s="243" t="str">
        <f>'[2]PG de Transparencia'!D19</f>
        <v>(02) Capacitaciones dirigidas a los supervisores de la Agencia, sobre la correcta gestión de seguimiento y supervisión contractual</v>
      </c>
      <c r="J20" s="219"/>
      <c r="K20" s="265"/>
      <c r="L20" s="266"/>
      <c r="M20" s="266"/>
      <c r="N20" s="266"/>
      <c r="O20" s="266"/>
      <c r="P20" s="266"/>
      <c r="Q20" s="266"/>
      <c r="R20" s="266"/>
      <c r="S20" s="266"/>
      <c r="T20" s="266"/>
      <c r="U20" s="288"/>
      <c r="V20" s="289"/>
      <c r="W20" s="204"/>
      <c r="X20" s="274">
        <f>1/1</f>
        <v>1</v>
      </c>
      <c r="Y20" s="229"/>
      <c r="Z20" s="474"/>
      <c r="AA20" s="229"/>
      <c r="AB20" s="453"/>
      <c r="AC20" s="204"/>
      <c r="AD20" s="290" t="s">
        <v>306</v>
      </c>
      <c r="AE20" s="362" t="s">
        <v>307</v>
      </c>
      <c r="AF20" s="277"/>
      <c r="AG20" s="201"/>
    </row>
    <row r="21" spans="2:33" ht="33" customHeight="1">
      <c r="B21" s="202"/>
      <c r="C21" s="204"/>
      <c r="D21" s="204"/>
      <c r="E21" s="218"/>
      <c r="F21" s="219"/>
      <c r="G21" s="258"/>
      <c r="H21" s="209"/>
      <c r="I21" s="258"/>
      <c r="J21" s="219"/>
      <c r="K21" s="219"/>
      <c r="L21" s="219"/>
      <c r="M21" s="219"/>
      <c r="N21" s="219"/>
      <c r="O21" s="219"/>
      <c r="P21" s="219"/>
      <c r="Q21" s="219"/>
      <c r="R21" s="219"/>
      <c r="S21" s="219"/>
      <c r="T21" s="219"/>
      <c r="U21" s="219"/>
      <c r="V21" s="219"/>
      <c r="W21" s="204"/>
      <c r="X21" s="292"/>
      <c r="Y21" s="229"/>
      <c r="Z21" s="271"/>
      <c r="AA21" s="229"/>
      <c r="AB21" s="453"/>
      <c r="AC21" s="204"/>
      <c r="AD21" s="293"/>
      <c r="AE21" s="294"/>
      <c r="AF21" s="295"/>
      <c r="AG21" s="201"/>
    </row>
    <row r="22" spans="2:33" ht="99.95" customHeight="1">
      <c r="B22" s="202"/>
      <c r="C22" s="460" t="s">
        <v>98</v>
      </c>
      <c r="D22" s="204"/>
      <c r="E22" s="257" t="str">
        <f>'[2]PG de Transparencia'!B23</f>
        <v>DG5</v>
      </c>
      <c r="F22" s="219"/>
      <c r="G22" s="222" t="str">
        <f>'[2]PG de Transparencia'!C23</f>
        <v>Diseñar y difundir acciones para sensibilizar los grupos de valor sobre el uso de "Mi Mercado Popular"</v>
      </c>
      <c r="H22" s="209"/>
      <c r="I22" s="222" t="str">
        <f>'[2]PG de Transparencia'!D23</f>
        <v xml:space="preserve">(02) Campañas de sensibilización </v>
      </c>
      <c r="J22" s="219"/>
      <c r="K22" s="223"/>
      <c r="L22" s="225"/>
      <c r="M22" s="225"/>
      <c r="N22" s="225"/>
      <c r="O22" s="225"/>
      <c r="P22" s="225"/>
      <c r="Q22" s="225"/>
      <c r="R22" s="226"/>
      <c r="S22" s="225"/>
      <c r="T22" s="225"/>
      <c r="U22" s="225"/>
      <c r="V22" s="227"/>
      <c r="W22" s="204"/>
      <c r="X22" s="263">
        <f>2/2</f>
        <v>1</v>
      </c>
      <c r="Y22" s="229"/>
      <c r="Z22" s="475">
        <f>AVERAGE(X22:X26)</f>
        <v>1</v>
      </c>
      <c r="AA22" s="229"/>
      <c r="AB22" s="453"/>
      <c r="AC22" s="204"/>
      <c r="AD22" s="296" t="s">
        <v>272</v>
      </c>
      <c r="AE22" s="297" t="s">
        <v>273</v>
      </c>
      <c r="AF22" s="298"/>
      <c r="AG22" s="201"/>
    </row>
    <row r="23" spans="2:33" ht="141.75" customHeight="1">
      <c r="B23" s="202"/>
      <c r="C23" s="461"/>
      <c r="D23" s="204"/>
      <c r="E23" s="284" t="str">
        <f>'[2]PG de Transparencia'!B24</f>
        <v>DG6</v>
      </c>
      <c r="F23" s="219"/>
      <c r="G23" s="234" t="str">
        <f>'[2]PG de Transparencia'!C24</f>
        <v>Realizar la divulgación y uso del Manual de imagen de la ANCP-CCE</v>
      </c>
      <c r="H23" s="209"/>
      <c r="I23" s="234" t="str">
        <f>'[2]PG de Transparencia'!D24</f>
        <v>(2) Elementos comunicacionales 
(2) Capacitaciones</v>
      </c>
      <c r="J23" s="219"/>
      <c r="K23" s="235"/>
      <c r="L23" s="237"/>
      <c r="M23" s="237"/>
      <c r="N23" s="237"/>
      <c r="O23" s="237"/>
      <c r="P23" s="237"/>
      <c r="Q23" s="237"/>
      <c r="R23" s="299"/>
      <c r="S23" s="237"/>
      <c r="T23" s="237"/>
      <c r="U23" s="237"/>
      <c r="V23" s="300"/>
      <c r="W23" s="204"/>
      <c r="X23" s="287">
        <f>4/4</f>
        <v>1</v>
      </c>
      <c r="Y23" s="229"/>
      <c r="Z23" s="476"/>
      <c r="AA23" s="229"/>
      <c r="AB23" s="453"/>
      <c r="AC23" s="204"/>
      <c r="AD23" s="301" t="s">
        <v>274</v>
      </c>
      <c r="AE23" s="302" t="s">
        <v>275</v>
      </c>
      <c r="AF23" s="298"/>
      <c r="AG23" s="201"/>
    </row>
    <row r="24" spans="2:33" ht="150.75" customHeight="1">
      <c r="B24" s="202"/>
      <c r="C24" s="461"/>
      <c r="D24" s="204"/>
      <c r="E24" s="284" t="str">
        <f>'[2]PG de Transparencia'!B25</f>
        <v>SN1</v>
      </c>
      <c r="F24" s="219"/>
      <c r="G24" s="234" t="str">
        <f>'[2]PG de Transparencia'!C25</f>
        <v>Sensibilizar a los grupos de interés sobre Mecanismos de Agregación de Demanda</v>
      </c>
      <c r="H24" s="209"/>
      <c r="I24" s="234" t="str">
        <f>'[2]PG de Transparencia'!D25</f>
        <v>(03) Capacitaciones  sobre Mecanismos de Agregación de Demanda</v>
      </c>
      <c r="J24" s="219"/>
      <c r="K24" s="235"/>
      <c r="L24" s="237"/>
      <c r="M24" s="237"/>
      <c r="N24" s="237"/>
      <c r="O24" s="237"/>
      <c r="P24" s="237"/>
      <c r="Q24" s="237"/>
      <c r="R24" s="237"/>
      <c r="S24" s="237"/>
      <c r="T24" s="237"/>
      <c r="U24" s="237"/>
      <c r="V24" s="239"/>
      <c r="W24" s="204"/>
      <c r="X24" s="287">
        <f>3/3</f>
        <v>1</v>
      </c>
      <c r="Y24" s="229"/>
      <c r="Z24" s="476"/>
      <c r="AA24" s="229"/>
      <c r="AB24" s="453"/>
      <c r="AC24" s="204"/>
      <c r="AD24" s="303" t="s">
        <v>276</v>
      </c>
      <c r="AE24" s="304" t="s">
        <v>277</v>
      </c>
      <c r="AF24" s="298"/>
      <c r="AG24" s="201"/>
    </row>
    <row r="25" spans="2:33" ht="99.95" customHeight="1">
      <c r="B25" s="202"/>
      <c r="C25" s="461"/>
      <c r="D25" s="204"/>
      <c r="E25" s="284" t="str">
        <f>'[2]PG de Transparencia'!B26</f>
        <v>GC1</v>
      </c>
      <c r="F25" s="219"/>
      <c r="G25" s="234" t="str">
        <f>'[2]PG de Transparencia'!C26</f>
        <v xml:space="preserve">Promover el conocimiento en materia de documentos tipo para los actores del sistema de compra pública </v>
      </c>
      <c r="H25" s="209"/>
      <c r="I25" s="234" t="str">
        <f>'[2]PG de Transparencia'!D26</f>
        <v>(04) Piezas infográficas publicadas en los diferentes canales de comunicación de la entidad</v>
      </c>
      <c r="J25" s="219"/>
      <c r="K25" s="235"/>
      <c r="L25" s="237"/>
      <c r="M25" s="237"/>
      <c r="N25" s="237"/>
      <c r="O25" s="237"/>
      <c r="P25" s="237"/>
      <c r="Q25" s="237"/>
      <c r="R25" s="237"/>
      <c r="S25" s="237"/>
      <c r="T25" s="237"/>
      <c r="U25" s="237"/>
      <c r="V25" s="239"/>
      <c r="W25" s="204"/>
      <c r="X25" s="287">
        <v>1</v>
      </c>
      <c r="Y25" s="229"/>
      <c r="Z25" s="476"/>
      <c r="AA25" s="229"/>
      <c r="AB25" s="453"/>
      <c r="AC25" s="204"/>
      <c r="AD25" s="301" t="s">
        <v>308</v>
      </c>
      <c r="AE25" s="302" t="s">
        <v>279</v>
      </c>
      <c r="AF25" s="298"/>
      <c r="AG25" s="201"/>
    </row>
    <row r="26" spans="2:33" ht="99.95" customHeight="1">
      <c r="B26" s="202"/>
      <c r="C26" s="462"/>
      <c r="D26" s="204"/>
      <c r="E26" s="264" t="str">
        <f>'[2]PG de Transparencia'!B27</f>
        <v>IDT1</v>
      </c>
      <c r="F26" s="219"/>
      <c r="G26" s="243" t="str">
        <f>'[2]PG de Transparencia'!C27</f>
        <v>Desarrollar la implementación de acciones de Racionalización del Trámite “Registro de Proveedores en SECOP II” aprobados en el GIGD.</v>
      </c>
      <c r="H26" s="209"/>
      <c r="I26" s="243" t="str">
        <f>'[2]PG de Transparencia'!D27</f>
        <v xml:space="preserve"> (01) Listado de acciones de racionalización ejecutadas </v>
      </c>
      <c r="J26" s="219"/>
      <c r="K26" s="305"/>
      <c r="L26" s="245"/>
      <c r="M26" s="267"/>
      <c r="N26" s="267"/>
      <c r="O26" s="267"/>
      <c r="P26" s="267"/>
      <c r="Q26" s="267"/>
      <c r="R26" s="267"/>
      <c r="S26" s="267"/>
      <c r="T26" s="267"/>
      <c r="U26" s="267"/>
      <c r="V26" s="306"/>
      <c r="W26" s="204"/>
      <c r="X26" s="269">
        <v>1</v>
      </c>
      <c r="Y26" s="229"/>
      <c r="Z26" s="477"/>
      <c r="AA26" s="229"/>
      <c r="AB26" s="453"/>
      <c r="AC26" s="204"/>
      <c r="AD26" s="301" t="s">
        <v>309</v>
      </c>
      <c r="AE26" s="363" t="s">
        <v>310</v>
      </c>
      <c r="AF26" s="298"/>
      <c r="AG26" s="201"/>
    </row>
    <row r="27" spans="2:33" ht="33" customHeight="1">
      <c r="B27" s="202"/>
      <c r="C27" s="204"/>
      <c r="D27" s="204"/>
      <c r="E27" s="218"/>
      <c r="F27" s="219"/>
      <c r="G27" s="258"/>
      <c r="H27" s="209"/>
      <c r="I27" s="258"/>
      <c r="J27" s="219"/>
      <c r="K27" s="219"/>
      <c r="L27" s="219"/>
      <c r="M27" s="219"/>
      <c r="N27" s="219"/>
      <c r="O27" s="219"/>
      <c r="P27" s="219"/>
      <c r="Q27" s="219"/>
      <c r="R27" s="219"/>
      <c r="S27" s="219"/>
      <c r="T27" s="219"/>
      <c r="U27" s="219"/>
      <c r="V27" s="219"/>
      <c r="W27" s="204"/>
      <c r="X27" s="292"/>
      <c r="Y27" s="229"/>
      <c r="Z27" s="271"/>
      <c r="AA27" s="229"/>
      <c r="AB27" s="453"/>
      <c r="AC27" s="204"/>
      <c r="AD27" s="255"/>
      <c r="AE27" s="294"/>
      <c r="AF27" s="295"/>
      <c r="AG27" s="201"/>
    </row>
    <row r="28" spans="2:33" ht="99.95" customHeight="1">
      <c r="B28" s="202"/>
      <c r="C28" s="460" t="s">
        <v>123</v>
      </c>
      <c r="D28" s="204"/>
      <c r="E28" s="257" t="str">
        <f>'[2]PG de Transparencia'!B31</f>
        <v>DG7</v>
      </c>
      <c r="F28" s="219"/>
      <c r="G28" s="222" t="str">
        <f>'[2]PG de Transparencia'!C31</f>
        <v xml:space="preserve">Realizar la estrategia de comunicaciones para la rendición de cuentas </v>
      </c>
      <c r="H28" s="209"/>
      <c r="I28" s="222" t="str">
        <f>'[2]PG de Transparencia'!D31</f>
        <v>(01) Estrategia formulada</v>
      </c>
      <c r="J28" s="219"/>
      <c r="K28" s="223"/>
      <c r="L28" s="225"/>
      <c r="M28" s="225"/>
      <c r="N28" s="225"/>
      <c r="O28" s="309"/>
      <c r="P28" s="309"/>
      <c r="Q28" s="224"/>
      <c r="R28" s="225"/>
      <c r="S28" s="226"/>
      <c r="T28" s="224"/>
      <c r="U28" s="224"/>
      <c r="V28" s="227"/>
      <c r="W28" s="204"/>
      <c r="X28" s="263">
        <v>1</v>
      </c>
      <c r="Y28" s="229"/>
      <c r="Z28" s="478">
        <f>AVERAGE(X28:X33)</f>
        <v>1</v>
      </c>
      <c r="AA28" s="229"/>
      <c r="AB28" s="453"/>
      <c r="AC28" s="204"/>
      <c r="AD28" s="275" t="s">
        <v>311</v>
      </c>
      <c r="AE28" s="364" t="s">
        <v>312</v>
      </c>
      <c r="AF28" s="310"/>
      <c r="AG28" s="201"/>
    </row>
    <row r="29" spans="2:33" ht="99.95" customHeight="1">
      <c r="B29" s="202"/>
      <c r="C29" s="461"/>
      <c r="D29" s="204"/>
      <c r="E29" s="284" t="str">
        <f>'[2]PG de Transparencia'!B32</f>
        <v>SG5</v>
      </c>
      <c r="F29" s="219"/>
      <c r="G29" s="234" t="str">
        <f>'[2]PG de Transparencia'!C32</f>
        <v>Desarrollar el Plan Estratégico de Participación Ciudadana y Rendición de Cuentas Vigencia 2024</v>
      </c>
      <c r="H29" s="209"/>
      <c r="I29" s="234" t="str">
        <f>'[2]PG de Transparencia'!D32</f>
        <v>(01) Plan estratégico aprobado CIGD y publicado en página web</v>
      </c>
      <c r="J29" s="219"/>
      <c r="K29" s="235"/>
      <c r="L29" s="237"/>
      <c r="M29" s="237"/>
      <c r="N29" s="237"/>
      <c r="O29" s="311"/>
      <c r="P29" s="311"/>
      <c r="Q29" s="236"/>
      <c r="R29" s="312"/>
      <c r="S29" s="236"/>
      <c r="T29" s="236"/>
      <c r="U29" s="236"/>
      <c r="V29" s="300"/>
      <c r="W29" s="204"/>
      <c r="X29" s="287">
        <f>1/1</f>
        <v>1</v>
      </c>
      <c r="Y29" s="229"/>
      <c r="Z29" s="479"/>
      <c r="AA29" s="229"/>
      <c r="AB29" s="453"/>
      <c r="AC29" s="204"/>
      <c r="AD29" s="282" t="s">
        <v>280</v>
      </c>
      <c r="AE29" s="304" t="s">
        <v>281</v>
      </c>
      <c r="AF29" s="310"/>
      <c r="AG29" s="201"/>
    </row>
    <row r="30" spans="2:33" ht="99.95" customHeight="1">
      <c r="B30" s="202"/>
      <c r="C30" s="461"/>
      <c r="D30" s="204"/>
      <c r="E30" s="284" t="str">
        <f>'[2]PG de Transparencia'!B33</f>
        <v>SG6</v>
      </c>
      <c r="F30" s="219"/>
      <c r="G30" s="234" t="str">
        <f>'[2]PG de Transparencia'!C33</f>
        <v>Elaborar e implementar la estrategia de Relacionamiento Estado Ciudadano</v>
      </c>
      <c r="H30" s="209"/>
      <c r="I30" s="234" t="str">
        <f>'[2]PG de Transparencia'!D33</f>
        <v>(01) Estrategia elaborada e implementada</v>
      </c>
      <c r="J30" s="219"/>
      <c r="K30" s="235"/>
      <c r="L30" s="237"/>
      <c r="M30" s="237"/>
      <c r="N30" s="237"/>
      <c r="O30" s="237"/>
      <c r="P30" s="236"/>
      <c r="Q30" s="236"/>
      <c r="R30" s="236"/>
      <c r="S30" s="236"/>
      <c r="T30" s="236"/>
      <c r="U30" s="236"/>
      <c r="V30" s="239"/>
      <c r="W30" s="204"/>
      <c r="X30" s="287">
        <v>1</v>
      </c>
      <c r="Y30" s="229"/>
      <c r="Z30" s="479"/>
      <c r="AA30" s="229"/>
      <c r="AB30" s="453"/>
      <c r="AC30" s="204"/>
      <c r="AD30" s="282" t="s">
        <v>313</v>
      </c>
      <c r="AE30" s="361" t="s">
        <v>314</v>
      </c>
      <c r="AF30" s="310"/>
      <c r="AG30" s="201"/>
    </row>
    <row r="31" spans="2:33" ht="150.75" customHeight="1">
      <c r="B31" s="202"/>
      <c r="C31" s="461"/>
      <c r="D31" s="204"/>
      <c r="E31" s="284" t="str">
        <f>'[2]PG de Transparencia'!B34</f>
        <v>SG7</v>
      </c>
      <c r="F31" s="219"/>
      <c r="G31" s="234" t="str">
        <f>'[2]PG de Transparencia'!C34</f>
        <v xml:space="preserve">Realizar talleres de sensibilización para disminuir las faltas de competencia de la ANCP-CCE </v>
      </c>
      <c r="H31" s="209"/>
      <c r="I31" s="234" t="str">
        <f>'[2]PG de Transparencia'!D34</f>
        <v xml:space="preserve">(04) Talleres de sensibilización </v>
      </c>
      <c r="J31" s="219"/>
      <c r="K31" s="235"/>
      <c r="L31" s="237"/>
      <c r="M31" s="237"/>
      <c r="N31" s="237"/>
      <c r="O31" s="237"/>
      <c r="P31" s="237"/>
      <c r="Q31" s="236"/>
      <c r="R31" s="236"/>
      <c r="S31" s="236"/>
      <c r="T31" s="236"/>
      <c r="U31" s="312"/>
      <c r="V31" s="300"/>
      <c r="W31" s="204"/>
      <c r="X31" s="287">
        <v>1</v>
      </c>
      <c r="Y31" s="229"/>
      <c r="Z31" s="479"/>
      <c r="AA31" s="229"/>
      <c r="AB31" s="453"/>
      <c r="AC31" s="204"/>
      <c r="AD31" s="282" t="s">
        <v>315</v>
      </c>
      <c r="AE31" s="361" t="s">
        <v>316</v>
      </c>
      <c r="AF31" s="310"/>
      <c r="AG31" s="201"/>
    </row>
    <row r="32" spans="2:33" ht="114" customHeight="1">
      <c r="B32" s="202"/>
      <c r="C32" s="461"/>
      <c r="D32" s="204"/>
      <c r="E32" s="284" t="str">
        <f>'[2]PG de Transparencia'!B35</f>
        <v>GC2</v>
      </c>
      <c r="F32" s="219"/>
      <c r="G32" s="234" t="str">
        <f>'[2]PG de Transparencia'!C35</f>
        <v>Informar de manera periódica los principales logros de la Subdirección de Gestión Contractual a través de cápsulas informativas.</v>
      </c>
      <c r="H32" s="209"/>
      <c r="I32" s="234" t="str">
        <f>'[2]PG de Transparencia'!D35</f>
        <v>(03) Videos de cápsulas informativas con los logros de cada cuatro meses de la SGC</v>
      </c>
      <c r="J32" s="219"/>
      <c r="K32" s="237"/>
      <c r="L32" s="237"/>
      <c r="M32" s="237"/>
      <c r="O32" s="237"/>
      <c r="P32" s="237"/>
      <c r="Q32" s="236"/>
      <c r="R32" s="236"/>
      <c r="S32" s="236"/>
      <c r="T32" s="236"/>
      <c r="U32" s="236"/>
      <c r="V32" s="239"/>
      <c r="W32" s="204"/>
      <c r="X32" s="281">
        <v>1</v>
      </c>
      <c r="Y32" s="229"/>
      <c r="Z32" s="479"/>
      <c r="AA32" s="229"/>
      <c r="AB32" s="453"/>
      <c r="AC32" s="204"/>
      <c r="AD32" s="282" t="s">
        <v>317</v>
      </c>
      <c r="AE32" s="361" t="s">
        <v>318</v>
      </c>
      <c r="AF32" s="310"/>
      <c r="AG32" s="201"/>
    </row>
    <row r="33" spans="2:33" ht="99.95" customHeight="1">
      <c r="B33" s="202"/>
      <c r="C33" s="462"/>
      <c r="D33" s="204"/>
      <c r="E33" s="264" t="str">
        <f>'[2]PG de Transparencia'!B36</f>
        <v>GC3</v>
      </c>
      <c r="F33" s="219"/>
      <c r="G33" s="243" t="str">
        <f>'[2]PG de Transparencia'!C36</f>
        <v>Dar a conocer la actualización y elaboración de las guías, manuales, circulares o reglamentos de la subdirección para que la ciudadanía y los diferentes actores participen en su desarrollo.</v>
      </c>
      <c r="H33" s="209"/>
      <c r="I33" s="243" t="str">
        <f>'[2]PG de Transparencia'!D36</f>
        <v xml:space="preserve">(03) Informes de comentarios de ciudadanos sobre guías o manuales actualizados. </v>
      </c>
      <c r="J33" s="219"/>
      <c r="K33" s="313"/>
      <c r="L33" s="267"/>
      <c r="M33" s="267"/>
      <c r="N33" s="245"/>
      <c r="O33" s="267"/>
      <c r="P33" s="267"/>
      <c r="Q33" s="245"/>
      <c r="R33" s="245"/>
      <c r="S33" s="245"/>
      <c r="T33" s="245"/>
      <c r="U33" s="245"/>
      <c r="V33" s="306"/>
      <c r="W33" s="204"/>
      <c r="X33" s="269">
        <v>1</v>
      </c>
      <c r="Y33" s="229"/>
      <c r="Z33" s="480"/>
      <c r="AA33" s="229"/>
      <c r="AB33" s="453"/>
      <c r="AC33" s="204"/>
      <c r="AD33" s="290" t="s">
        <v>319</v>
      </c>
      <c r="AE33" s="314" t="s">
        <v>285</v>
      </c>
      <c r="AF33" s="310"/>
      <c r="AG33" s="201"/>
    </row>
    <row r="34" spans="2:33" ht="33" customHeight="1">
      <c r="B34" s="202"/>
      <c r="C34" s="204"/>
      <c r="D34" s="204"/>
      <c r="E34" s="205"/>
      <c r="F34" s="204"/>
      <c r="G34" s="315"/>
      <c r="H34" s="315"/>
      <c r="I34" s="315"/>
      <c r="J34" s="204"/>
      <c r="K34" s="204"/>
      <c r="L34" s="204"/>
      <c r="M34" s="204"/>
      <c r="N34" s="204"/>
      <c r="O34" s="204"/>
      <c r="P34" s="204"/>
      <c r="Q34" s="204"/>
      <c r="R34" s="204"/>
      <c r="S34" s="204"/>
      <c r="T34" s="204"/>
      <c r="U34" s="204"/>
      <c r="V34" s="204"/>
      <c r="W34" s="204"/>
      <c r="X34" s="316"/>
      <c r="Y34" s="316"/>
      <c r="Z34" s="317"/>
      <c r="AA34" s="316"/>
      <c r="AB34" s="453"/>
      <c r="AC34" s="204"/>
      <c r="AD34" s="255"/>
      <c r="AE34" s="255"/>
      <c r="AF34" s="318"/>
      <c r="AG34" s="201"/>
    </row>
    <row r="35" spans="2:33" ht="124.5" customHeight="1">
      <c r="B35" s="202"/>
      <c r="C35" s="456" t="s">
        <v>143</v>
      </c>
      <c r="D35" s="204"/>
      <c r="E35" s="257" t="str">
        <f>'[2]PG de Transparencia'!B40</f>
        <v>DG8</v>
      </c>
      <c r="F35" s="219"/>
      <c r="G35" s="222" t="str">
        <f>'[2]PG de Transparencia'!C40</f>
        <v>Administrar la matriz de seguimiento del Índice de transparencia y acceso a la información - ITA de la ANCP-CCE</v>
      </c>
      <c r="H35" s="209"/>
      <c r="I35" s="222" t="str">
        <f>'[2]PG de Transparencia'!D40</f>
        <v>(01) Matriz con el reporte de cumplimiento del Índice de transparencia y acceso a la información - ITA</v>
      </c>
      <c r="J35" s="219"/>
      <c r="K35" s="223"/>
      <c r="L35" s="225"/>
      <c r="M35" s="225"/>
      <c r="N35" s="225"/>
      <c r="O35" s="319"/>
      <c r="P35" s="319"/>
      <c r="Q35" s="319"/>
      <c r="R35" s="225"/>
      <c r="S35" s="319"/>
      <c r="T35" s="320"/>
      <c r="U35" s="319"/>
      <c r="V35" s="321"/>
      <c r="W35" s="204"/>
      <c r="X35" s="263">
        <f>1/1</f>
        <v>1</v>
      </c>
      <c r="Y35" s="229"/>
      <c r="Z35" s="475">
        <f>AVERAGE(X35:X40)</f>
        <v>1</v>
      </c>
      <c r="AA35" s="229"/>
      <c r="AB35" s="453"/>
      <c r="AC35" s="204"/>
      <c r="AD35" s="322" t="s">
        <v>286</v>
      </c>
      <c r="AE35" s="323" t="s">
        <v>287</v>
      </c>
      <c r="AF35" s="310"/>
      <c r="AG35" s="201"/>
    </row>
    <row r="36" spans="2:33" ht="99.95" customHeight="1">
      <c r="B36" s="202"/>
      <c r="C36" s="481"/>
      <c r="D36" s="204"/>
      <c r="E36" s="284" t="str">
        <f>'[2]PG de Transparencia'!B41</f>
        <v>DG9</v>
      </c>
      <c r="F36" s="219"/>
      <c r="G36" s="234" t="str">
        <f>'[2]PG de Transparencia'!C41</f>
        <v>Difundir las acciones para la transparencia en el Sistema de Compra Pública</v>
      </c>
      <c r="H36" s="209"/>
      <c r="I36" s="234" t="str">
        <f>'[2]PG de Transparencia'!D41</f>
        <v>(03) Campañas de comunicación para la difusión del rol de la ANCP-CCE en cuanto a transparencia</v>
      </c>
      <c r="J36" s="219"/>
      <c r="K36" s="235"/>
      <c r="L36" s="237"/>
      <c r="M36" s="237"/>
      <c r="N36" s="237"/>
      <c r="O36" s="324"/>
      <c r="P36" s="324"/>
      <c r="Q36" s="324"/>
      <c r="R36" s="324"/>
      <c r="S36" s="324"/>
      <c r="T36" s="324"/>
      <c r="U36" s="324"/>
      <c r="V36" s="239"/>
      <c r="W36" s="204"/>
      <c r="X36" s="287">
        <v>1</v>
      </c>
      <c r="Y36" s="229"/>
      <c r="Z36" s="476"/>
      <c r="AA36" s="229"/>
      <c r="AB36" s="453"/>
      <c r="AC36" s="204"/>
      <c r="AD36" s="325" t="s">
        <v>320</v>
      </c>
      <c r="AE36" s="326" t="s">
        <v>289</v>
      </c>
      <c r="AF36" s="310"/>
      <c r="AG36" s="201"/>
    </row>
    <row r="37" spans="2:33" ht="99.95" customHeight="1">
      <c r="B37" s="202"/>
      <c r="C37" s="481"/>
      <c r="D37" s="204"/>
      <c r="E37" s="284" t="str">
        <f>'[2]PG de Transparencia'!B42</f>
        <v>DG10</v>
      </c>
      <c r="F37" s="219"/>
      <c r="G37" s="234" t="str">
        <f>'[2]PG de Transparencia'!C42</f>
        <v>Diseñar acciones para sensibilizar los grupos de valor en el uso de las plataformas del sistema electrónico de compra pública</v>
      </c>
      <c r="H37" s="209"/>
      <c r="I37" s="234" t="str">
        <f>'[2]PG de Transparencia'!D42</f>
        <v>(06) Elementos comunicacionales de difusión</v>
      </c>
      <c r="J37" s="219"/>
      <c r="K37" s="235"/>
      <c r="L37" s="237"/>
      <c r="M37" s="237"/>
      <c r="N37" s="237"/>
      <c r="O37" s="324"/>
      <c r="P37" s="237"/>
      <c r="Q37" s="324"/>
      <c r="R37" s="324"/>
      <c r="S37" s="324"/>
      <c r="T37" s="324"/>
      <c r="U37" s="324"/>
      <c r="V37" s="327"/>
      <c r="W37" s="204"/>
      <c r="X37" s="287">
        <f>6/6</f>
        <v>1</v>
      </c>
      <c r="Y37" s="229"/>
      <c r="Z37" s="476"/>
      <c r="AA37" s="229"/>
      <c r="AB37" s="453"/>
      <c r="AC37" s="204"/>
      <c r="AD37" s="325" t="s">
        <v>290</v>
      </c>
      <c r="AE37" s="326" t="s">
        <v>291</v>
      </c>
      <c r="AF37" s="310"/>
      <c r="AG37" s="201"/>
    </row>
    <row r="38" spans="2:33" ht="99.95" customHeight="1">
      <c r="B38" s="202"/>
      <c r="C38" s="481"/>
      <c r="D38" s="204"/>
      <c r="E38" s="284" t="str">
        <f>'[2]PG de Transparencia'!B43</f>
        <v>EMAE1</v>
      </c>
      <c r="F38" s="219"/>
      <c r="G38" s="234" t="str">
        <f>'[2]PG de Transparencia'!C43</f>
        <v xml:space="preserve">Desarrollar o actualizar herramientas de visualización con la información del sistema de compra pública para que los actores internos o externos  tengan insumos que les facilite acceder a información relevante del comportamiento, características, productos o servicios, ubicaciones geográficas, entidades y proveedores que intervienen en la celebración de contratos estatales. </v>
      </c>
      <c r="H38" s="209"/>
      <c r="I38" s="234" t="str">
        <f>'[2]PG de Transparencia'!D43</f>
        <v>(06) Herramientas de Visualizaciones desarrolladas o actualizadas</v>
      </c>
      <c r="J38" s="219"/>
      <c r="K38" s="235"/>
      <c r="L38" s="237"/>
      <c r="M38" s="237"/>
      <c r="N38" s="237"/>
      <c r="O38" s="324"/>
      <c r="P38" s="324"/>
      <c r="Q38" s="324"/>
      <c r="R38" s="324"/>
      <c r="S38" s="324"/>
      <c r="T38" s="324"/>
      <c r="U38" s="324"/>
      <c r="V38" s="239"/>
      <c r="W38" s="204"/>
      <c r="X38" s="287">
        <v>1</v>
      </c>
      <c r="Y38" s="229"/>
      <c r="Z38" s="476"/>
      <c r="AA38" s="229"/>
      <c r="AB38" s="453"/>
      <c r="AC38" s="204"/>
      <c r="AD38" s="325" t="s">
        <v>321</v>
      </c>
      <c r="AE38" s="366" t="s">
        <v>293</v>
      </c>
      <c r="AF38" s="310"/>
      <c r="AG38" s="201"/>
    </row>
    <row r="39" spans="2:33" ht="99.95" customHeight="1">
      <c r="B39" s="202"/>
      <c r="C39" s="481"/>
      <c r="D39" s="204"/>
      <c r="E39" s="284" t="str">
        <f>'[2]PG de Transparencia'!B44</f>
        <v>SG8</v>
      </c>
      <c r="F39" s="219"/>
      <c r="G39" s="234" t="str">
        <f>'[2]PG de Transparencia'!C44</f>
        <v xml:space="preserve"> Elaborar y publicar informes de percepción y satisfacción de los grupos de valor  frente a la canales de atención de la entidad.</v>
      </c>
      <c r="H39" s="209"/>
      <c r="I39" s="234" t="str">
        <f>'[2]PG de Transparencia'!D44</f>
        <v xml:space="preserve">(04) Informes de percepción publicados en página web </v>
      </c>
      <c r="J39" s="219"/>
      <c r="K39" s="328"/>
      <c r="L39" s="329"/>
      <c r="M39" s="329"/>
      <c r="N39" s="329"/>
      <c r="O39" s="324"/>
      <c r="P39" s="324"/>
      <c r="Q39" s="324"/>
      <c r="R39" s="324"/>
      <c r="S39" s="237"/>
      <c r="T39" s="324"/>
      <c r="U39" s="324"/>
      <c r="V39" s="327"/>
      <c r="W39" s="204"/>
      <c r="X39" s="287">
        <v>1</v>
      </c>
      <c r="Y39" s="229"/>
      <c r="Z39" s="476"/>
      <c r="AA39" s="229"/>
      <c r="AB39" s="453"/>
      <c r="AC39" s="204"/>
      <c r="AD39" s="325" t="s">
        <v>322</v>
      </c>
      <c r="AE39" s="366" t="s">
        <v>323</v>
      </c>
      <c r="AF39" s="310"/>
      <c r="AG39" s="201"/>
    </row>
    <row r="40" spans="2:33" ht="99.95" customHeight="1">
      <c r="B40" s="202"/>
      <c r="C40" s="457"/>
      <c r="D40" s="204"/>
      <c r="E40" s="264" t="str">
        <f>'[2]PG de Transparencia'!B45</f>
        <v>IDT2</v>
      </c>
      <c r="F40" s="219"/>
      <c r="G40" s="243" t="str">
        <f>'[2]PG de Transparencia'!C45</f>
        <v>Publicar en formato de archivo de cálculo los activos de información</v>
      </c>
      <c r="H40" s="209"/>
      <c r="I40" s="243" t="str">
        <f>'[2]PG de Transparencia'!D45</f>
        <v>(01) Registro de inventario de activos de la información incluido el índice de información clasificada y reservada</v>
      </c>
      <c r="J40" s="219"/>
      <c r="K40" s="331"/>
      <c r="L40" s="332"/>
      <c r="M40" s="332"/>
      <c r="N40" s="332"/>
      <c r="O40" s="267"/>
      <c r="P40" s="332"/>
      <c r="Q40" s="332"/>
      <c r="R40" s="332"/>
      <c r="S40" s="332"/>
      <c r="T40" s="332"/>
      <c r="U40" s="332"/>
      <c r="V40" s="333"/>
      <c r="W40" s="204"/>
      <c r="X40" s="269">
        <v>1</v>
      </c>
      <c r="Y40" s="229"/>
      <c r="Z40" s="477"/>
      <c r="AA40" s="229"/>
      <c r="AB40" s="453"/>
      <c r="AC40" s="204"/>
      <c r="AD40" s="334" t="s">
        <v>324</v>
      </c>
      <c r="AE40" s="365" t="s">
        <v>325</v>
      </c>
      <c r="AF40" s="310"/>
      <c r="AG40" s="201"/>
    </row>
    <row r="41" spans="2:33" ht="33" customHeight="1">
      <c r="B41" s="202"/>
      <c r="C41" s="204"/>
      <c r="D41" s="204"/>
      <c r="E41" s="205"/>
      <c r="F41" s="204"/>
      <c r="G41" s="204"/>
      <c r="H41" s="204"/>
      <c r="I41" s="204"/>
      <c r="J41" s="204"/>
      <c r="K41" s="204"/>
      <c r="L41" s="204"/>
      <c r="M41" s="204"/>
      <c r="N41" s="204"/>
      <c r="O41" s="204"/>
      <c r="P41" s="204"/>
      <c r="Q41" s="204"/>
      <c r="R41" s="204"/>
      <c r="S41" s="204"/>
      <c r="T41" s="204"/>
      <c r="U41" s="204"/>
      <c r="V41" s="204"/>
      <c r="W41" s="204"/>
      <c r="X41" s="316"/>
      <c r="Y41" s="316"/>
      <c r="Z41" s="317"/>
      <c r="AA41" s="316"/>
      <c r="AB41" s="453"/>
      <c r="AC41" s="204"/>
      <c r="AD41" s="255"/>
      <c r="AE41" s="255"/>
      <c r="AF41" s="204"/>
      <c r="AG41" s="201"/>
    </row>
    <row r="42" spans="2:33" ht="99.95" customHeight="1">
      <c r="B42" s="202"/>
      <c r="C42" s="456" t="s">
        <v>169</v>
      </c>
      <c r="D42" s="204"/>
      <c r="E42" s="257" t="str">
        <f>'[2]PG de Transparencia'!B49</f>
        <v>SG9</v>
      </c>
      <c r="F42" s="219"/>
      <c r="G42" s="222" t="str">
        <f>'[2]PG de Transparencia'!C49</f>
        <v xml:space="preserve">
Actualizar documento de caracterización de usuarios y grupos de valor </v>
      </c>
      <c r="H42" s="209"/>
      <c r="I42" s="222" t="str">
        <f>'[2]PG de Transparencia'!D49</f>
        <v xml:space="preserve">
(01) Documento de caracterización de usuarios actualizado</v>
      </c>
      <c r="J42" s="219"/>
      <c r="K42" s="336"/>
      <c r="L42" s="319"/>
      <c r="M42" s="319"/>
      <c r="N42" s="319"/>
      <c r="O42" s="319"/>
      <c r="P42" s="320"/>
      <c r="Q42" s="319"/>
      <c r="R42" s="319"/>
      <c r="S42" s="225"/>
      <c r="T42" s="225"/>
      <c r="U42" s="225"/>
      <c r="V42" s="227"/>
      <c r="W42" s="204"/>
      <c r="X42" s="337">
        <f>1/1</f>
        <v>1</v>
      </c>
      <c r="Y42" s="316"/>
      <c r="Z42" s="467">
        <f>AVERAGE(X42:X43)</f>
        <v>1</v>
      </c>
      <c r="AA42" s="229"/>
      <c r="AB42" s="453"/>
      <c r="AC42" s="204"/>
      <c r="AD42" s="322" t="s">
        <v>294</v>
      </c>
      <c r="AE42" s="323" t="s">
        <v>295</v>
      </c>
      <c r="AF42" s="310"/>
      <c r="AG42" s="201"/>
    </row>
    <row r="43" spans="2:33" ht="99.95" customHeight="1">
      <c r="B43" s="202"/>
      <c r="C43" s="457"/>
      <c r="D43" s="204"/>
      <c r="E43" s="264" t="str">
        <f>'[2]PG de Transparencia'!B50</f>
        <v>IDT3</v>
      </c>
      <c r="F43" s="219"/>
      <c r="G43" s="243" t="str">
        <f>'[2]PG de Transparencia'!C50</f>
        <v>Actualizar las bases de datos abiertos del Sistema de Compra Pública para exponerlos en el portal Gov.co</v>
      </c>
      <c r="H43" s="209"/>
      <c r="I43" s="243" t="str">
        <f>'[2]PG de Transparencia'!D50</f>
        <v>(12) Soportes de publicaciones realizadas en el portal web (estos incluyen captura de pantalla de la publicación, certificados de excelencia, ficha técnica de cada tabla expuesta)</v>
      </c>
      <c r="J43" s="219"/>
      <c r="K43" s="331"/>
      <c r="L43" s="332"/>
      <c r="M43" s="332"/>
      <c r="N43" s="332"/>
      <c r="O43" s="332"/>
      <c r="P43" s="332"/>
      <c r="Q43" s="332"/>
      <c r="R43" s="332"/>
      <c r="S43" s="267"/>
      <c r="T43" s="267"/>
      <c r="U43" s="267"/>
      <c r="V43" s="338"/>
      <c r="W43" s="204"/>
      <c r="X43" s="339">
        <v>1</v>
      </c>
      <c r="Y43" s="316"/>
      <c r="Z43" s="468"/>
      <c r="AA43" s="229"/>
      <c r="AB43" s="454"/>
      <c r="AC43" s="204"/>
      <c r="AD43" s="334" t="s">
        <v>326</v>
      </c>
      <c r="AE43" s="365" t="s">
        <v>327</v>
      </c>
      <c r="AF43" s="310"/>
      <c r="AG43" s="201"/>
    </row>
    <row r="44" spans="2:33" ht="12.95" customHeight="1">
      <c r="B44" s="202"/>
      <c r="C44" s="340"/>
      <c r="D44" s="204"/>
      <c r="E44" s="341"/>
      <c r="F44" s="219"/>
      <c r="G44" s="342"/>
      <c r="H44" s="209"/>
      <c r="I44" s="342"/>
      <c r="J44" s="219"/>
      <c r="K44" s="343"/>
      <c r="L44" s="344"/>
      <c r="M44" s="344"/>
      <c r="N44" s="344"/>
      <c r="O44" s="344"/>
      <c r="P44" s="344"/>
      <c r="Q44" s="344"/>
      <c r="R44" s="344"/>
      <c r="S44" s="345"/>
      <c r="T44" s="345"/>
      <c r="U44" s="345"/>
      <c r="V44" s="346"/>
      <c r="W44" s="204"/>
      <c r="X44" s="346"/>
      <c r="Y44" s="204"/>
      <c r="Z44" s="347"/>
      <c r="AA44" s="219"/>
      <c r="AB44" s="348"/>
      <c r="AC44" s="204"/>
      <c r="AD44" s="310"/>
      <c r="AE44" s="310"/>
      <c r="AF44" s="310"/>
      <c r="AG44" s="201"/>
    </row>
    <row r="45" spans="2:33" ht="294.75" customHeight="1">
      <c r="B45" s="202"/>
      <c r="C45" s="482" t="s">
        <v>328</v>
      </c>
      <c r="D45" s="470"/>
      <c r="E45" s="470"/>
      <c r="F45" s="470"/>
      <c r="G45" s="470"/>
      <c r="H45" s="470"/>
      <c r="I45" s="470"/>
      <c r="J45" s="470"/>
      <c r="K45" s="470"/>
      <c r="L45" s="470"/>
      <c r="M45" s="470"/>
      <c r="N45" s="470"/>
      <c r="O45" s="470"/>
      <c r="P45" s="470"/>
      <c r="Q45" s="470"/>
      <c r="R45" s="470"/>
      <c r="S45" s="470"/>
      <c r="T45" s="470"/>
      <c r="U45" s="470"/>
      <c r="V45" s="470"/>
      <c r="W45" s="470"/>
      <c r="X45" s="470"/>
      <c r="Y45" s="470"/>
      <c r="Z45" s="470"/>
      <c r="AA45" s="470"/>
      <c r="AB45" s="470"/>
      <c r="AC45" s="470"/>
      <c r="AD45" s="470"/>
      <c r="AE45" s="471"/>
      <c r="AF45" s="206"/>
      <c r="AG45" s="201"/>
    </row>
    <row r="46" spans="2:33" ht="12.95" customHeight="1">
      <c r="B46" s="349"/>
      <c r="C46" s="350"/>
      <c r="D46" s="350"/>
      <c r="E46" s="351"/>
      <c r="F46" s="350"/>
      <c r="G46" s="350"/>
      <c r="H46" s="352"/>
      <c r="I46" s="352"/>
      <c r="J46" s="352"/>
      <c r="K46" s="352"/>
      <c r="L46" s="352"/>
      <c r="M46" s="352"/>
      <c r="N46" s="352"/>
      <c r="O46" s="352"/>
      <c r="P46" s="352"/>
      <c r="Q46" s="352"/>
      <c r="R46" s="352"/>
      <c r="S46" s="352"/>
      <c r="T46" s="352"/>
      <c r="U46" s="352"/>
      <c r="V46" s="352"/>
      <c r="W46" s="352"/>
      <c r="X46" s="352"/>
      <c r="Y46" s="352"/>
      <c r="Z46" s="352"/>
      <c r="AA46" s="353"/>
      <c r="AB46" s="353"/>
      <c r="AC46" s="353"/>
      <c r="AD46" s="353"/>
      <c r="AE46" s="353"/>
      <c r="AF46" s="354"/>
      <c r="AG46" s="201"/>
    </row>
    <row r="47" spans="2:33" ht="15" customHeight="1">
      <c r="B47" s="355"/>
      <c r="C47" s="355"/>
      <c r="D47" s="355"/>
      <c r="E47" s="29"/>
      <c r="F47" s="355"/>
      <c r="G47" s="355"/>
      <c r="AA47" s="356"/>
      <c r="AB47" s="356"/>
      <c r="AC47" s="356"/>
      <c r="AD47" s="356"/>
      <c r="AE47" s="356"/>
      <c r="AF47" s="356"/>
    </row>
    <row r="48" spans="2:33" ht="26.25" customHeight="1">
      <c r="B48" s="355"/>
      <c r="C48" s="355"/>
      <c r="D48" s="355"/>
      <c r="E48" s="29"/>
      <c r="F48" s="355"/>
      <c r="G48" s="355"/>
      <c r="AA48" s="356"/>
      <c r="AB48" s="356"/>
      <c r="AC48" s="356"/>
      <c r="AD48" s="356"/>
      <c r="AE48" s="356"/>
      <c r="AF48" s="356"/>
    </row>
    <row r="49" spans="2:32" ht="26.25" customHeight="1">
      <c r="B49" s="355"/>
      <c r="C49" s="355"/>
      <c r="D49" s="355"/>
      <c r="E49" s="29"/>
      <c r="F49" s="355"/>
      <c r="G49" s="355"/>
      <c r="X49" s="357"/>
      <c r="Z49" s="357"/>
      <c r="AA49" s="356"/>
      <c r="AB49" s="356"/>
      <c r="AC49" s="356"/>
      <c r="AD49" s="356"/>
      <c r="AE49" s="356"/>
      <c r="AF49" s="356"/>
    </row>
    <row r="50" spans="2:32" ht="26.25" customHeight="1">
      <c r="B50" s="355"/>
      <c r="C50" s="355"/>
      <c r="D50" s="355"/>
      <c r="E50" s="29"/>
      <c r="F50" s="355"/>
      <c r="G50" s="355"/>
      <c r="AA50" s="356"/>
      <c r="AB50" s="356"/>
      <c r="AC50" s="356"/>
      <c r="AD50" s="356"/>
      <c r="AE50" s="356"/>
      <c r="AF50" s="356"/>
    </row>
    <row r="51" spans="2:32" ht="26.25" customHeight="1">
      <c r="B51" s="355"/>
      <c r="C51" s="355"/>
      <c r="D51" s="355"/>
      <c r="E51" s="29"/>
      <c r="F51" s="355"/>
      <c r="G51" s="355"/>
      <c r="I51" s="357"/>
      <c r="AA51" s="356"/>
      <c r="AB51" s="356"/>
      <c r="AC51" s="356"/>
      <c r="AD51" s="356"/>
      <c r="AE51" s="356"/>
      <c r="AF51" s="356"/>
    </row>
    <row r="52" spans="2:32" ht="26.25" customHeight="1">
      <c r="B52" s="355"/>
      <c r="C52" s="355"/>
      <c r="D52" s="355"/>
      <c r="E52" s="29"/>
      <c r="F52" s="355"/>
      <c r="G52" s="355"/>
      <c r="AA52" s="356"/>
      <c r="AB52" s="356"/>
      <c r="AC52" s="356"/>
      <c r="AD52" s="356"/>
      <c r="AE52" s="356"/>
      <c r="AF52" s="356"/>
    </row>
    <row r="53" spans="2:32" ht="26.25" customHeight="1"/>
    <row r="54" spans="2:32" ht="26.25" customHeight="1">
      <c r="I54" s="358"/>
    </row>
    <row r="55" spans="2:32" ht="14.25" customHeight="1"/>
    <row r="56" spans="2:32" ht="14.25" customHeight="1"/>
    <row r="57" spans="2:32" ht="14.25" customHeight="1"/>
    <row r="58" spans="2:32" ht="14.25" customHeight="1"/>
    <row r="59" spans="2:32" ht="14.25" customHeight="1"/>
    <row r="60" spans="2:32" ht="14.25" customHeight="1"/>
    <row r="61" spans="2:32" ht="14.25" customHeight="1"/>
    <row r="62" spans="2:32" ht="14.25" customHeight="1"/>
    <row r="63" spans="2:32" ht="14.25" customHeight="1"/>
    <row r="64" spans="2:32"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sheetData>
  <mergeCells count="30">
    <mergeCell ref="C3:AE5"/>
    <mergeCell ref="C7:C8"/>
    <mergeCell ref="E7:E8"/>
    <mergeCell ref="G7:G8"/>
    <mergeCell ref="I7:I8"/>
    <mergeCell ref="K7:V7"/>
    <mergeCell ref="X7:X8"/>
    <mergeCell ref="Z7:Z8"/>
    <mergeCell ref="AB7:AB8"/>
    <mergeCell ref="AD7:AD8"/>
    <mergeCell ref="AE7:AE8"/>
    <mergeCell ref="C10:C12"/>
    <mergeCell ref="Z10:Z12"/>
    <mergeCell ref="AB10:AB43"/>
    <mergeCell ref="AD13:AE13"/>
    <mergeCell ref="C14:C15"/>
    <mergeCell ref="Z14:Z15"/>
    <mergeCell ref="C17:C20"/>
    <mergeCell ref="E17:E18"/>
    <mergeCell ref="G17:G18"/>
    <mergeCell ref="C42:C43"/>
    <mergeCell ref="Z42:Z43"/>
    <mergeCell ref="C45:AE45"/>
    <mergeCell ref="Z17:Z20"/>
    <mergeCell ref="C22:C26"/>
    <mergeCell ref="Z22:Z26"/>
    <mergeCell ref="C28:C33"/>
    <mergeCell ref="Z28:Z33"/>
    <mergeCell ref="C35:C40"/>
    <mergeCell ref="Z35:Z40"/>
  </mergeCells>
  <conditionalFormatting sqref="X10:X12">
    <cfRule type="cellIs" dxfId="20" priority="19" operator="between">
      <formula>0.8</formula>
      <formula>1</formula>
    </cfRule>
    <cfRule type="cellIs" dxfId="19" priority="20" operator="between">
      <formula>0.6</formula>
      <formula>0.79</formula>
    </cfRule>
    <cfRule type="cellIs" dxfId="18" priority="21" operator="between">
      <formula>0</formula>
      <formula>0.59</formula>
    </cfRule>
  </conditionalFormatting>
  <conditionalFormatting sqref="X14:X15">
    <cfRule type="cellIs" dxfId="17" priority="16" operator="between">
      <formula>0.8</formula>
      <formula>1</formula>
    </cfRule>
    <cfRule type="cellIs" dxfId="16" priority="17" operator="between">
      <formula>0.6</formula>
      <formula>0.79</formula>
    </cfRule>
    <cfRule type="cellIs" dxfId="15" priority="18" operator="between">
      <formula>0</formula>
      <formula>0.59</formula>
    </cfRule>
  </conditionalFormatting>
  <conditionalFormatting sqref="X17:X20">
    <cfRule type="cellIs" dxfId="14" priority="13" operator="between">
      <formula>0.8</formula>
      <formula>1</formula>
    </cfRule>
    <cfRule type="cellIs" dxfId="13" priority="14" operator="between">
      <formula>0.6</formula>
      <formula>0.79</formula>
    </cfRule>
    <cfRule type="cellIs" dxfId="12" priority="15" operator="between">
      <formula>0</formula>
      <formula>0.59</formula>
    </cfRule>
  </conditionalFormatting>
  <conditionalFormatting sqref="X22:X26">
    <cfRule type="cellIs" dxfId="11" priority="10" operator="between">
      <formula>0.8</formula>
      <formula>1</formula>
    </cfRule>
    <cfRule type="cellIs" dxfId="10" priority="11" operator="between">
      <formula>0.6</formula>
      <formula>0.79</formula>
    </cfRule>
    <cfRule type="cellIs" dxfId="9" priority="12" operator="between">
      <formula>0</formula>
      <formula>0.59</formula>
    </cfRule>
  </conditionalFormatting>
  <conditionalFormatting sqref="X28:X33">
    <cfRule type="cellIs" dxfId="8" priority="7" operator="between">
      <formula>0.8</formula>
      <formula>1</formula>
    </cfRule>
    <cfRule type="cellIs" dxfId="7" priority="8" operator="between">
      <formula>0.6</formula>
      <formula>0.79</formula>
    </cfRule>
    <cfRule type="cellIs" dxfId="6" priority="9" operator="between">
      <formula>0</formula>
      <formula>0.59</formula>
    </cfRule>
  </conditionalFormatting>
  <conditionalFormatting sqref="X35:X40">
    <cfRule type="cellIs" dxfId="5" priority="4" operator="between">
      <formula>0.8</formula>
      <formula>1</formula>
    </cfRule>
    <cfRule type="cellIs" dxfId="4" priority="5" operator="between">
      <formula>0.6</formula>
      <formula>0.79</formula>
    </cfRule>
    <cfRule type="cellIs" dxfId="3" priority="6" operator="between">
      <formula>0</formula>
      <formula>0.59</formula>
    </cfRule>
  </conditionalFormatting>
  <conditionalFormatting sqref="X42:X43">
    <cfRule type="cellIs" dxfId="2" priority="1" operator="between">
      <formula>0.8</formula>
      <formula>1</formula>
    </cfRule>
    <cfRule type="cellIs" dxfId="1" priority="2" operator="between">
      <formula>0.6</formula>
      <formula>0.79</formula>
    </cfRule>
    <cfRule type="cellIs" dxfId="0" priority="3" operator="between">
      <formula>0</formula>
      <formula>0.59</formula>
    </cfRule>
  </conditionalFormatting>
  <hyperlinks>
    <hyperlink ref="AE10" r:id="rId1" xr:uid="{0E990277-2749-4C04-9A44-8DEF1CAE1DC1}"/>
    <hyperlink ref="AE12" r:id="rId2" xr:uid="{9BD4ED66-D824-4E70-94A3-89D87780EA03}"/>
    <hyperlink ref="AE14" r:id="rId3" xr:uid="{267DDF1D-DBA9-40AA-8436-FFB85778E7A5}"/>
    <hyperlink ref="AE17" r:id="rId4" xr:uid="{F24FF6D6-B29E-4C58-B911-E5EE8096B9BF}"/>
    <hyperlink ref="AE22" r:id="rId5" xr:uid="{F74CC3B7-0EF9-4A6F-B362-45DB44558BC2}"/>
    <hyperlink ref="AE23" r:id="rId6" xr:uid="{5B1DB7AA-C2B3-4F7E-998C-618E635DD4EE}"/>
    <hyperlink ref="AE25" r:id="rId7" xr:uid="{0F4D6D8C-C0A7-452C-8375-F42AB086154F}"/>
    <hyperlink ref="AE29" r:id="rId8" xr:uid="{CDE6EFE8-C263-48D8-8506-2F67AD7EF74B}"/>
    <hyperlink ref="AE33" r:id="rId9" xr:uid="{9A0C18B0-86E4-42D2-9126-DDA9D08AD396}"/>
    <hyperlink ref="AE35" r:id="rId10" xr:uid="{CD7AC274-0F62-4C09-B5F6-3D25B999D36A}"/>
    <hyperlink ref="AE37" r:id="rId11" xr:uid="{F3FED01D-6C7E-4937-BB3C-11D2E4DAA1CE}"/>
    <hyperlink ref="AE38" r:id="rId12" xr:uid="{8AF5F120-3D2A-4A4A-93FC-77CB3755EC84}"/>
    <hyperlink ref="AE42" r:id="rId13" xr:uid="{0EA720C4-479B-4375-98FF-1ADA885E64A1}"/>
    <hyperlink ref="AE24" r:id="rId14" xr:uid="{E427EF8E-C4A2-4C07-BF80-3F35B6DA9732}"/>
    <hyperlink ref="AE11" r:id="rId15" xr:uid="{0A4FBA8F-07CF-4CE3-B2E4-91CD198409AA}"/>
    <hyperlink ref="AE15" r:id="rId16" xr:uid="{5520CB9E-0A30-4FEF-99FC-FDB4183D9019}"/>
    <hyperlink ref="AE19" r:id="rId17" xr:uid="{4CF2C177-9236-4C6B-91DA-D6A0D716F533}"/>
    <hyperlink ref="AE20" r:id="rId18" xr:uid="{4EFBA734-F4CA-4055-A4F8-BBCAC311C2DD}"/>
    <hyperlink ref="AE18" r:id="rId19" xr:uid="{92A1735B-3F40-4D13-B915-62E5FEEEDF27}"/>
    <hyperlink ref="AE26" r:id="rId20" xr:uid="{55231C1D-8703-4377-B1EC-451DF18C90DA}"/>
    <hyperlink ref="AE28" r:id="rId21" xr:uid="{E28244F8-6D1D-4F25-82E9-50606466389D}"/>
    <hyperlink ref="AE31" r:id="rId22" xr:uid="{4931AA55-FABA-4755-8B42-B8579223D370}"/>
    <hyperlink ref="AE36" r:id="rId23" xr:uid="{D45CE601-999C-4FC3-B0E0-848B2546E449}"/>
    <hyperlink ref="AE40" r:id="rId24" xr:uid="{F83AF5CB-4646-44E3-9F21-A39593C97D31}"/>
    <hyperlink ref="AE43" r:id="rId25" xr:uid="{64C67629-BE70-4899-ABAB-463F489CFD2B}"/>
    <hyperlink ref="AE32" r:id="rId26" xr:uid="{CC4FD9E7-A642-4B88-AB40-C12BD898622A}"/>
    <hyperlink ref="AE30" r:id="rId27" xr:uid="{030979FF-2979-4370-8CEF-25013E1A4140}"/>
    <hyperlink ref="AE39" r:id="rId28" xr:uid="{116601ED-117F-4723-94F2-E890050A14E1}"/>
  </hyperlinks>
  <pageMargins left="0.7" right="0.7" top="0.75" bottom="0.75" header="0.3" footer="0.3"/>
  <drawing r:id="rId29"/>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13642C-06CE-480F-9111-77522C35E928}">
  <sheetPr>
    <tabColor rgb="FF00B0F0"/>
  </sheetPr>
  <dimension ref="A1:U48"/>
  <sheetViews>
    <sheetView zoomScale="90" zoomScaleNormal="90" workbookViewId="0">
      <pane ySplit="4" topLeftCell="A10" activePane="bottomLeft" state="frozen"/>
      <selection pane="bottomLeft" activeCell="O9" sqref="O9"/>
    </sheetView>
  </sheetViews>
  <sheetFormatPr defaultColWidth="10.85546875" defaultRowHeight="12.75"/>
  <cols>
    <col min="1" max="1" width="15.42578125" style="39" customWidth="1"/>
    <col min="2" max="2" width="26.42578125" style="39" customWidth="1"/>
    <col min="3" max="3" width="15.7109375" style="39" customWidth="1"/>
    <col min="4" max="4" width="8.7109375" style="39" customWidth="1"/>
    <col min="5" max="5" width="10" style="39" customWidth="1"/>
    <col min="6" max="6" width="13.42578125" style="39" customWidth="1"/>
    <col min="7" max="7" width="12.5703125" style="39" customWidth="1"/>
    <col min="8" max="8" width="46.140625" style="27" customWidth="1"/>
    <col min="9" max="9" width="14.28515625" style="39" customWidth="1"/>
    <col min="10" max="10" width="11.28515625" style="39" customWidth="1"/>
    <col min="11" max="11" width="12" style="39" customWidth="1"/>
    <col min="12" max="12" width="15.140625" style="27" customWidth="1"/>
    <col min="13" max="14" width="20.7109375" style="27" customWidth="1"/>
    <col min="15" max="15" width="17" style="27" customWidth="1"/>
    <col min="16" max="17" width="12.85546875" style="27" hidden="1" customWidth="1"/>
    <col min="18" max="18" width="11.28515625" style="27" hidden="1" customWidth="1"/>
    <col min="19" max="19" width="15" style="27" hidden="1" customWidth="1"/>
    <col min="20" max="20" width="10.140625" style="27" hidden="1" customWidth="1"/>
    <col min="21" max="21" width="14.42578125" style="27" hidden="1" customWidth="1"/>
    <col min="22" max="16384" width="10.85546875" style="27"/>
  </cols>
  <sheetData>
    <row r="1" spans="1:21" ht="96.75" customHeight="1" thickBot="1">
      <c r="A1" s="485" t="s">
        <v>329</v>
      </c>
      <c r="B1" s="486"/>
      <c r="C1" s="493" t="s">
        <v>330</v>
      </c>
      <c r="D1" s="494"/>
      <c r="E1" s="494"/>
      <c r="F1" s="494"/>
      <c r="G1" s="494"/>
      <c r="H1" s="494"/>
      <c r="I1" s="494"/>
      <c r="J1" s="494"/>
      <c r="K1" s="494"/>
      <c r="L1" s="494"/>
      <c r="M1" s="494"/>
      <c r="N1" s="495"/>
    </row>
    <row r="2" spans="1:21" s="29" customFormat="1" ht="30" customHeight="1">
      <c r="A2" s="491" t="s">
        <v>331</v>
      </c>
      <c r="B2" s="487" t="s">
        <v>332</v>
      </c>
      <c r="C2" s="487" t="s">
        <v>333</v>
      </c>
      <c r="D2" s="487"/>
      <c r="E2" s="487"/>
      <c r="F2" s="487" t="s">
        <v>334</v>
      </c>
      <c r="G2" s="487" t="s">
        <v>335</v>
      </c>
      <c r="H2" s="487" t="s">
        <v>336</v>
      </c>
      <c r="I2" s="487" t="s">
        <v>337</v>
      </c>
      <c r="J2" s="487"/>
      <c r="K2" s="487" t="s">
        <v>338</v>
      </c>
      <c r="L2" s="487"/>
      <c r="M2" s="487" t="s">
        <v>339</v>
      </c>
      <c r="N2" s="489" t="s">
        <v>340</v>
      </c>
    </row>
    <row r="3" spans="1:21" s="29" customFormat="1" ht="24" customHeight="1" thickBot="1">
      <c r="A3" s="492"/>
      <c r="B3" s="488"/>
      <c r="C3" s="488"/>
      <c r="D3" s="67" t="s">
        <v>341</v>
      </c>
      <c r="E3" s="67" t="s">
        <v>41</v>
      </c>
      <c r="F3" s="488"/>
      <c r="G3" s="488"/>
      <c r="H3" s="488"/>
      <c r="I3" s="67" t="s">
        <v>342</v>
      </c>
      <c r="J3" s="67" t="s">
        <v>343</v>
      </c>
      <c r="K3" s="488"/>
      <c r="L3" s="488"/>
      <c r="M3" s="488"/>
      <c r="N3" s="490"/>
    </row>
    <row r="4" spans="1:21" s="32" customFormat="1" ht="13.5" customHeight="1" thickBot="1">
      <c r="A4" s="50"/>
      <c r="B4" s="51"/>
      <c r="C4" s="52"/>
      <c r="D4" s="51"/>
      <c r="E4" s="51"/>
      <c r="F4" s="52"/>
      <c r="G4" s="52"/>
      <c r="H4" s="53"/>
      <c r="I4" s="52"/>
      <c r="J4" s="51"/>
      <c r="K4" s="51"/>
      <c r="L4" s="51"/>
      <c r="M4" s="54"/>
      <c r="N4" s="55"/>
    </row>
    <row r="5" spans="1:21" ht="178.5">
      <c r="A5" s="68" t="s">
        <v>344</v>
      </c>
      <c r="B5" s="74" t="s">
        <v>345</v>
      </c>
      <c r="C5" s="70">
        <v>45442</v>
      </c>
      <c r="D5" s="69" t="s">
        <v>346</v>
      </c>
      <c r="E5" s="69" t="s">
        <v>65</v>
      </c>
      <c r="F5" s="70">
        <v>45444</v>
      </c>
      <c r="G5" s="71">
        <v>45473</v>
      </c>
      <c r="H5" s="72" t="s">
        <v>347</v>
      </c>
      <c r="I5" s="70">
        <v>45442</v>
      </c>
      <c r="J5" s="69" t="s">
        <v>348</v>
      </c>
      <c r="K5" s="73" t="s">
        <v>349</v>
      </c>
      <c r="L5" s="74" t="s">
        <v>350</v>
      </c>
      <c r="M5" s="483" t="s">
        <v>351</v>
      </c>
      <c r="N5" s="75">
        <v>45443</v>
      </c>
      <c r="R5" s="27" t="s">
        <v>352</v>
      </c>
    </row>
    <row r="6" spans="1:21" ht="153">
      <c r="A6" s="34" t="s">
        <v>344</v>
      </c>
      <c r="B6" s="20" t="s">
        <v>192</v>
      </c>
      <c r="C6" s="35">
        <v>45442</v>
      </c>
      <c r="D6" s="20" t="s">
        <v>353</v>
      </c>
      <c r="E6" s="20" t="s">
        <v>128</v>
      </c>
      <c r="F6" s="35">
        <v>45443</v>
      </c>
      <c r="G6" s="35">
        <v>45107</v>
      </c>
      <c r="H6" s="33" t="s">
        <v>354</v>
      </c>
      <c r="I6" s="35">
        <v>45442</v>
      </c>
      <c r="J6" s="20" t="s">
        <v>69</v>
      </c>
      <c r="K6" s="31" t="s">
        <v>349</v>
      </c>
      <c r="L6" s="37" t="s">
        <v>350</v>
      </c>
      <c r="M6" s="484" t="s">
        <v>355</v>
      </c>
      <c r="N6" s="76">
        <v>45443</v>
      </c>
      <c r="P6" s="27" t="s">
        <v>215</v>
      </c>
      <c r="R6" s="27" t="s">
        <v>356</v>
      </c>
      <c r="U6" s="27" t="s">
        <v>346</v>
      </c>
    </row>
    <row r="7" spans="1:21" ht="249" customHeight="1">
      <c r="A7" s="34" t="s">
        <v>344</v>
      </c>
      <c r="B7" s="37" t="s">
        <v>357</v>
      </c>
      <c r="C7" s="35">
        <v>45470</v>
      </c>
      <c r="D7" s="20" t="s">
        <v>353</v>
      </c>
      <c r="E7" s="20" t="s">
        <v>124</v>
      </c>
      <c r="F7" s="35">
        <v>45306</v>
      </c>
      <c r="G7" s="35">
        <v>45565</v>
      </c>
      <c r="H7" s="33" t="s">
        <v>358</v>
      </c>
      <c r="I7" s="35">
        <v>45470</v>
      </c>
      <c r="J7" s="20" t="s">
        <v>62</v>
      </c>
      <c r="K7" s="38" t="s">
        <v>359</v>
      </c>
      <c r="L7" s="37" t="s">
        <v>360</v>
      </c>
      <c r="M7" s="77" t="s">
        <v>361</v>
      </c>
      <c r="N7" s="76">
        <v>45473</v>
      </c>
      <c r="P7" s="27" t="s">
        <v>362</v>
      </c>
      <c r="R7" s="27" t="s">
        <v>344</v>
      </c>
      <c r="U7" s="27" t="s">
        <v>363</v>
      </c>
    </row>
    <row r="8" spans="1:21" ht="194.25" customHeight="1">
      <c r="A8" s="34" t="s">
        <v>344</v>
      </c>
      <c r="B8" s="20" t="s">
        <v>192</v>
      </c>
      <c r="C8" s="35">
        <v>45470</v>
      </c>
      <c r="D8" s="20" t="s">
        <v>363</v>
      </c>
      <c r="E8" s="20" t="s">
        <v>69</v>
      </c>
      <c r="F8" s="35">
        <v>45323</v>
      </c>
      <c r="G8" s="35">
        <v>49187</v>
      </c>
      <c r="H8" s="33" t="s">
        <v>364</v>
      </c>
      <c r="I8" s="35">
        <v>45470</v>
      </c>
      <c r="J8" s="20" t="s">
        <v>85</v>
      </c>
      <c r="K8" s="38" t="s">
        <v>359</v>
      </c>
      <c r="L8" s="37" t="s">
        <v>365</v>
      </c>
      <c r="M8" s="77" t="s">
        <v>361</v>
      </c>
      <c r="N8" s="76">
        <v>45473</v>
      </c>
      <c r="P8" s="27" t="s">
        <v>366</v>
      </c>
      <c r="R8" s="27" t="s">
        <v>367</v>
      </c>
      <c r="U8" s="27" t="s">
        <v>368</v>
      </c>
    </row>
    <row r="9" spans="1:21" ht="284.25" customHeight="1">
      <c r="A9" s="34" t="s">
        <v>344</v>
      </c>
      <c r="B9" s="20" t="s">
        <v>192</v>
      </c>
      <c r="C9" s="35">
        <v>45470</v>
      </c>
      <c r="D9" s="20" t="s">
        <v>353</v>
      </c>
      <c r="E9" s="20" t="s">
        <v>128</v>
      </c>
      <c r="F9" s="35">
        <v>45323</v>
      </c>
      <c r="G9" s="35">
        <v>49187</v>
      </c>
      <c r="H9" s="33" t="s">
        <v>369</v>
      </c>
      <c r="I9" s="35">
        <v>45470</v>
      </c>
      <c r="J9" s="20" t="s">
        <v>90</v>
      </c>
      <c r="K9" s="38" t="s">
        <v>359</v>
      </c>
      <c r="L9" s="37" t="s">
        <v>365</v>
      </c>
      <c r="M9" s="77" t="s">
        <v>361</v>
      </c>
      <c r="N9" s="76">
        <v>45473</v>
      </c>
      <c r="P9" s="27" t="s">
        <v>370</v>
      </c>
      <c r="U9" s="27" t="s">
        <v>371</v>
      </c>
    </row>
    <row r="10" spans="1:21" ht="102">
      <c r="A10" s="34" t="s">
        <v>367</v>
      </c>
      <c r="B10" s="37" t="s">
        <v>345</v>
      </c>
      <c r="C10" s="35">
        <v>45533</v>
      </c>
      <c r="D10" s="37" t="s">
        <v>372</v>
      </c>
      <c r="E10" s="37" t="s">
        <v>372</v>
      </c>
      <c r="F10" s="37" t="s">
        <v>372</v>
      </c>
      <c r="G10" s="37" t="s">
        <v>372</v>
      </c>
      <c r="H10" s="33" t="s">
        <v>373</v>
      </c>
      <c r="I10" s="37" t="s">
        <v>372</v>
      </c>
      <c r="J10" s="37" t="s">
        <v>372</v>
      </c>
      <c r="K10" s="37" t="s">
        <v>372</v>
      </c>
      <c r="L10" s="37" t="s">
        <v>372</v>
      </c>
      <c r="M10" s="77" t="s">
        <v>374</v>
      </c>
      <c r="N10" s="76">
        <v>45533</v>
      </c>
      <c r="P10" s="27" t="s">
        <v>192</v>
      </c>
      <c r="U10" s="27" t="s">
        <v>353</v>
      </c>
    </row>
    <row r="11" spans="1:21" ht="172.5" customHeight="1">
      <c r="A11" s="34" t="s">
        <v>367</v>
      </c>
      <c r="B11" s="37" t="s">
        <v>345</v>
      </c>
      <c r="C11" s="35">
        <v>45559</v>
      </c>
      <c r="D11" s="37" t="s">
        <v>372</v>
      </c>
      <c r="E11" s="37" t="s">
        <v>372</v>
      </c>
      <c r="F11" s="37" t="s">
        <v>372</v>
      </c>
      <c r="G11" s="37" t="s">
        <v>372</v>
      </c>
      <c r="H11" s="33" t="s">
        <v>375</v>
      </c>
      <c r="I11" s="37" t="s">
        <v>372</v>
      </c>
      <c r="J11" s="37" t="s">
        <v>372</v>
      </c>
      <c r="K11" s="37" t="s">
        <v>372</v>
      </c>
      <c r="L11" s="37" t="s">
        <v>372</v>
      </c>
      <c r="M11" s="77" t="s">
        <v>376</v>
      </c>
      <c r="N11" s="76">
        <v>45559</v>
      </c>
      <c r="P11" s="27" t="s">
        <v>357</v>
      </c>
      <c r="U11" s="27" t="s">
        <v>377</v>
      </c>
    </row>
    <row r="12" spans="1:21" ht="20.100000000000001" customHeight="1">
      <c r="A12" s="34"/>
      <c r="B12" s="20"/>
      <c r="C12" s="20"/>
      <c r="D12" s="20"/>
      <c r="E12" s="20"/>
      <c r="F12" s="20"/>
      <c r="G12" s="20"/>
      <c r="H12" s="19"/>
      <c r="I12" s="20"/>
      <c r="J12" s="20"/>
      <c r="K12" s="20"/>
      <c r="L12" s="20"/>
      <c r="M12" s="78"/>
      <c r="N12" s="79"/>
      <c r="P12" s="27" t="s">
        <v>345</v>
      </c>
    </row>
    <row r="13" spans="1:21" ht="20.100000000000001" customHeight="1">
      <c r="A13" s="34"/>
      <c r="B13" s="20"/>
      <c r="C13" s="20"/>
      <c r="D13" s="20"/>
      <c r="E13" s="20"/>
      <c r="F13" s="20"/>
      <c r="G13" s="20"/>
      <c r="H13" s="19"/>
      <c r="I13" s="20"/>
      <c r="J13" s="20"/>
      <c r="K13" s="20"/>
      <c r="L13" s="20"/>
      <c r="M13" s="78"/>
      <c r="N13" s="79"/>
    </row>
    <row r="14" spans="1:21" ht="20.100000000000001" customHeight="1">
      <c r="A14" s="34"/>
      <c r="B14" s="20"/>
      <c r="C14" s="20"/>
      <c r="D14" s="20"/>
      <c r="E14" s="20"/>
      <c r="F14" s="20"/>
      <c r="G14" s="20"/>
      <c r="H14" s="19"/>
      <c r="I14" s="20"/>
      <c r="J14" s="20"/>
      <c r="K14" s="20"/>
      <c r="L14" s="20"/>
      <c r="M14" s="78"/>
      <c r="N14" s="79"/>
    </row>
    <row r="15" spans="1:21" ht="20.100000000000001" customHeight="1">
      <c r="A15" s="34"/>
      <c r="B15" s="20"/>
      <c r="C15" s="20"/>
      <c r="D15" s="20"/>
      <c r="E15" s="20"/>
      <c r="F15" s="20"/>
      <c r="G15" s="20"/>
      <c r="H15" s="19"/>
      <c r="I15" s="20"/>
      <c r="J15" s="20"/>
      <c r="K15" s="20"/>
      <c r="L15" s="20"/>
      <c r="M15" s="78"/>
      <c r="N15" s="79"/>
    </row>
    <row r="16" spans="1:21" ht="20.100000000000001" customHeight="1">
      <c r="A16" s="34"/>
      <c r="B16" s="20"/>
      <c r="C16" s="20"/>
      <c r="D16" s="20"/>
      <c r="E16" s="20"/>
      <c r="F16" s="20"/>
      <c r="G16" s="20"/>
      <c r="H16" s="19"/>
      <c r="I16" s="20"/>
      <c r="J16" s="20"/>
      <c r="K16" s="20"/>
      <c r="L16" s="20"/>
      <c r="M16" s="78"/>
      <c r="N16" s="79"/>
    </row>
    <row r="17" spans="1:14" ht="20.100000000000001" customHeight="1">
      <c r="A17" s="34"/>
      <c r="B17" s="20"/>
      <c r="C17" s="20"/>
      <c r="D17" s="20"/>
      <c r="E17" s="20"/>
      <c r="F17" s="20"/>
      <c r="G17" s="20"/>
      <c r="H17" s="19"/>
      <c r="I17" s="20"/>
      <c r="J17" s="20"/>
      <c r="K17" s="20"/>
      <c r="L17" s="20"/>
      <c r="M17" s="78"/>
      <c r="N17" s="79"/>
    </row>
    <row r="18" spans="1:14" ht="20.100000000000001" customHeight="1">
      <c r="A18" s="34"/>
      <c r="B18" s="20"/>
      <c r="C18" s="20"/>
      <c r="D18" s="20"/>
      <c r="E18" s="20"/>
      <c r="F18" s="20"/>
      <c r="G18" s="20"/>
      <c r="H18" s="19"/>
      <c r="I18" s="20"/>
      <c r="J18" s="20"/>
      <c r="K18" s="20"/>
      <c r="L18" s="20"/>
      <c r="M18" s="78"/>
      <c r="N18" s="79"/>
    </row>
    <row r="19" spans="1:14" ht="20.100000000000001" customHeight="1">
      <c r="A19" s="34"/>
      <c r="B19" s="20"/>
      <c r="C19" s="20"/>
      <c r="D19" s="20"/>
      <c r="E19" s="20"/>
      <c r="F19" s="20"/>
      <c r="G19" s="20"/>
      <c r="H19" s="19"/>
      <c r="I19" s="20"/>
      <c r="J19" s="20"/>
      <c r="K19" s="20"/>
      <c r="L19" s="20"/>
      <c r="M19" s="78"/>
      <c r="N19" s="79"/>
    </row>
    <row r="20" spans="1:14" ht="20.100000000000001" customHeight="1">
      <c r="A20" s="34"/>
      <c r="B20" s="20"/>
      <c r="C20" s="20"/>
      <c r="D20" s="20"/>
      <c r="E20" s="20"/>
      <c r="F20" s="20"/>
      <c r="G20" s="20"/>
      <c r="H20" s="19"/>
      <c r="I20" s="20"/>
      <c r="J20" s="20"/>
      <c r="K20" s="20"/>
      <c r="L20" s="20"/>
      <c r="M20" s="78"/>
      <c r="N20" s="79"/>
    </row>
    <row r="21" spans="1:14" ht="20.100000000000001" customHeight="1">
      <c r="A21" s="34"/>
      <c r="B21" s="20"/>
      <c r="C21" s="20"/>
      <c r="D21" s="20"/>
      <c r="E21" s="20"/>
      <c r="F21" s="20"/>
      <c r="G21" s="20"/>
      <c r="H21" s="19"/>
      <c r="I21" s="20"/>
      <c r="J21" s="20"/>
      <c r="K21" s="20"/>
      <c r="L21" s="20"/>
      <c r="M21" s="78"/>
      <c r="N21" s="79"/>
    </row>
    <row r="22" spans="1:14" ht="20.100000000000001" customHeight="1">
      <c r="A22" s="34"/>
      <c r="B22" s="20"/>
      <c r="C22" s="20"/>
      <c r="D22" s="20"/>
      <c r="E22" s="20"/>
      <c r="F22" s="20"/>
      <c r="G22" s="20"/>
      <c r="H22" s="19"/>
      <c r="I22" s="20"/>
      <c r="J22" s="20"/>
      <c r="K22" s="20"/>
      <c r="L22" s="20"/>
      <c r="M22" s="78"/>
      <c r="N22" s="79"/>
    </row>
    <row r="23" spans="1:14" ht="20.100000000000001" customHeight="1">
      <c r="A23" s="34"/>
      <c r="B23" s="20"/>
      <c r="C23" s="20"/>
      <c r="D23" s="20"/>
      <c r="E23" s="20"/>
      <c r="F23" s="20"/>
      <c r="G23" s="20"/>
      <c r="H23" s="19"/>
      <c r="I23" s="20"/>
      <c r="J23" s="20"/>
      <c r="K23" s="20"/>
      <c r="L23" s="20"/>
      <c r="M23" s="78"/>
      <c r="N23" s="79"/>
    </row>
    <row r="24" spans="1:14" ht="20.100000000000001" customHeight="1">
      <c r="A24" s="34"/>
      <c r="B24" s="20"/>
      <c r="C24" s="20"/>
      <c r="D24" s="20"/>
      <c r="E24" s="20"/>
      <c r="F24" s="20"/>
      <c r="G24" s="20"/>
      <c r="H24" s="19"/>
      <c r="I24" s="20"/>
      <c r="J24" s="20"/>
      <c r="K24" s="20"/>
      <c r="L24" s="20"/>
      <c r="M24" s="78"/>
      <c r="N24" s="79"/>
    </row>
    <row r="25" spans="1:14" ht="20.100000000000001" customHeight="1">
      <c r="A25" s="34"/>
      <c r="B25" s="20"/>
      <c r="C25" s="20"/>
      <c r="D25" s="20"/>
      <c r="E25" s="20"/>
      <c r="F25" s="20"/>
      <c r="G25" s="20"/>
      <c r="H25" s="19"/>
      <c r="I25" s="20"/>
      <c r="J25" s="20"/>
      <c r="K25" s="20"/>
      <c r="L25" s="20"/>
      <c r="M25" s="78"/>
      <c r="N25" s="79"/>
    </row>
    <row r="26" spans="1:14" ht="20.100000000000001" customHeight="1">
      <c r="A26" s="34"/>
      <c r="B26" s="20"/>
      <c r="C26" s="20"/>
      <c r="D26" s="20"/>
      <c r="E26" s="20"/>
      <c r="F26" s="20"/>
      <c r="G26" s="20"/>
      <c r="H26" s="19"/>
      <c r="I26" s="20"/>
      <c r="J26" s="20"/>
      <c r="K26" s="20"/>
      <c r="L26" s="20"/>
      <c r="M26" s="78"/>
      <c r="N26" s="79"/>
    </row>
    <row r="27" spans="1:14" ht="20.100000000000001" customHeight="1">
      <c r="A27" s="34"/>
      <c r="B27" s="20"/>
      <c r="C27" s="20"/>
      <c r="D27" s="20"/>
      <c r="E27" s="20"/>
      <c r="F27" s="20"/>
      <c r="G27" s="20"/>
      <c r="H27" s="19"/>
      <c r="I27" s="20"/>
      <c r="J27" s="20"/>
      <c r="K27" s="20"/>
      <c r="L27" s="20"/>
      <c r="M27" s="78"/>
      <c r="N27" s="79"/>
    </row>
    <row r="28" spans="1:14" ht="20.100000000000001" customHeight="1" thickBot="1">
      <c r="A28" s="36"/>
      <c r="B28" s="22"/>
      <c r="C28" s="22"/>
      <c r="D28" s="22"/>
      <c r="E28" s="22"/>
      <c r="F28" s="22"/>
      <c r="G28" s="22"/>
      <c r="H28" s="21"/>
      <c r="I28" s="22"/>
      <c r="J28" s="22"/>
      <c r="K28" s="22"/>
      <c r="L28" s="22"/>
      <c r="M28" s="80"/>
      <c r="N28" s="81"/>
    </row>
    <row r="29" spans="1:14">
      <c r="L29" s="39"/>
      <c r="M29" s="40"/>
      <c r="N29" s="40"/>
    </row>
    <row r="30" spans="1:14">
      <c r="L30" s="39"/>
      <c r="M30" s="40"/>
      <c r="N30" s="40"/>
    </row>
    <row r="31" spans="1:14">
      <c r="L31" s="39"/>
      <c r="M31" s="40"/>
      <c r="N31" s="40"/>
    </row>
    <row r="32" spans="1:14">
      <c r="L32" s="39"/>
      <c r="M32" s="40"/>
      <c r="N32" s="40"/>
    </row>
    <row r="33" spans="12:14">
      <c r="L33" s="39"/>
      <c r="M33" s="40"/>
      <c r="N33" s="40"/>
    </row>
    <row r="34" spans="12:14">
      <c r="L34" s="39"/>
      <c r="M34" s="40"/>
      <c r="N34" s="40"/>
    </row>
    <row r="35" spans="12:14">
      <c r="L35" s="39"/>
      <c r="M35" s="40"/>
      <c r="N35" s="40"/>
    </row>
    <row r="36" spans="12:14">
      <c r="L36" s="39"/>
      <c r="M36" s="40"/>
      <c r="N36" s="40"/>
    </row>
    <row r="37" spans="12:14">
      <c r="L37" s="39"/>
      <c r="M37" s="40"/>
      <c r="N37" s="40"/>
    </row>
    <row r="38" spans="12:14">
      <c r="L38" s="39"/>
      <c r="M38" s="40"/>
      <c r="N38" s="40"/>
    </row>
    <row r="39" spans="12:14">
      <c r="L39" s="39"/>
      <c r="M39" s="40"/>
      <c r="N39" s="40"/>
    </row>
    <row r="40" spans="12:14">
      <c r="L40" s="39"/>
      <c r="M40" s="40"/>
      <c r="N40" s="40"/>
    </row>
    <row r="41" spans="12:14">
      <c r="L41" s="39"/>
      <c r="M41" s="40"/>
      <c r="N41" s="40"/>
    </row>
    <row r="42" spans="12:14">
      <c r="L42" s="39"/>
      <c r="M42" s="40"/>
      <c r="N42" s="40"/>
    </row>
    <row r="43" spans="12:14">
      <c r="L43" s="39"/>
      <c r="M43" s="40"/>
      <c r="N43" s="40"/>
    </row>
    <row r="44" spans="12:14">
      <c r="L44" s="39"/>
      <c r="M44" s="40"/>
      <c r="N44" s="40"/>
    </row>
    <row r="45" spans="12:14">
      <c r="L45" s="39"/>
      <c r="M45" s="40"/>
      <c r="N45" s="40"/>
    </row>
    <row r="46" spans="12:14">
      <c r="L46" s="39"/>
      <c r="M46" s="40"/>
      <c r="N46" s="40"/>
    </row>
    <row r="47" spans="12:14">
      <c r="L47" s="39"/>
      <c r="M47" s="40"/>
      <c r="N47" s="40"/>
    </row>
    <row r="48" spans="12:14">
      <c r="L48" s="39"/>
      <c r="M48" s="40"/>
      <c r="N48" s="40"/>
    </row>
  </sheetData>
  <sheetProtection algorithmName="SHA-512" hashValue="euie6lkixcTx3ZLWgieHDRUDu7lCucgriAb42Uc65uW6xE4FtdkXApvh3bkSpBGApqZKEWRjQMNhtzeGuZRcHQ==" saltValue="X66z048XyAs4J4l/l7NKgA==" spinCount="100000" sheet="1" formatCells="0" formatColumns="0" formatRows="0" insertColumns="0" insertRows="0" insertHyperlinks="0" deleteColumns="0" deleteRows="0" sort="0" autoFilter="0" pivotTables="0"/>
  <mergeCells count="14">
    <mergeCell ref="M5:M6"/>
    <mergeCell ref="A1:B1"/>
    <mergeCell ref="M2:M3"/>
    <mergeCell ref="N2:N3"/>
    <mergeCell ref="A2:A3"/>
    <mergeCell ref="B2:B3"/>
    <mergeCell ref="C2:C3"/>
    <mergeCell ref="D2:E2"/>
    <mergeCell ref="F2:F3"/>
    <mergeCell ref="G2:G3"/>
    <mergeCell ref="H2:H3"/>
    <mergeCell ref="I2:J2"/>
    <mergeCell ref="K2:L3"/>
    <mergeCell ref="C1:N1"/>
  </mergeCells>
  <dataValidations count="6">
    <dataValidation type="list" allowBlank="1" showInputMessage="1" showErrorMessage="1" sqref="D5:D9 D12:D48" xr:uid="{BE07ED54-C93B-48F1-9FE5-767C3ADA17F3}">
      <formula1>$U$6:$U$12</formula1>
    </dataValidation>
    <dataValidation type="list" allowBlank="1" showInputMessage="1" showErrorMessage="1" sqref="D4" xr:uid="{E55E6D28-9967-4F6E-9E5E-FA7916AF449E}">
      <formula1>$Q$8:$Q$12</formula1>
    </dataValidation>
    <dataValidation type="list" allowBlank="1" showInputMessage="1" showErrorMessage="1" sqref="B5:B48" xr:uid="{B87E36FD-CD98-4616-AE01-4B7229526640}">
      <formula1>$P$6:$P$12</formula1>
    </dataValidation>
    <dataValidation type="list" allowBlank="1" showInputMessage="1" showErrorMessage="1" sqref="A5:A48" xr:uid="{63635128-4F12-412D-B33C-AEEBAFF2CB53}">
      <formula1>$R$5:$R$9</formula1>
    </dataValidation>
    <dataValidation type="list" allowBlank="1" showInputMessage="1" showErrorMessage="1" sqref="B4" xr:uid="{7E884BDA-050C-4BD7-9E8D-B32A51FFCB6F}">
      <formula1>$P$8:$P$12</formula1>
    </dataValidation>
    <dataValidation type="list" allowBlank="1" showInputMessage="1" showErrorMessage="1" sqref="A4" xr:uid="{B0F8D298-4EB2-45B6-87F2-36762CD2B121}">
      <formula1>$R$5:$R$6</formula1>
    </dataValidation>
  </dataValidations>
  <hyperlinks>
    <hyperlink ref="K5" r:id="rId1" xr:uid="{457B1232-D7F9-49EA-8DE2-C3E6DFDF02F5}"/>
    <hyperlink ref="K6" r:id="rId2" xr:uid="{A31096AC-E59E-44C3-8969-A85214287313}"/>
    <hyperlink ref="K8" r:id="rId3" xr:uid="{B7017FFB-5CE5-457E-B34F-1E0EEB7170A9}"/>
    <hyperlink ref="K9" r:id="rId4" xr:uid="{084608A4-4F8F-440B-9321-3133851DEFAD}"/>
    <hyperlink ref="K7" r:id="rId5" xr:uid="{10D2610C-2240-419A-A119-E16B1A0DF520}"/>
  </hyperlinks>
  <pageMargins left="0.7" right="0.7" top="1.1458333333333333" bottom="0.75" header="0.3" footer="0.3"/>
  <pageSetup orientation="landscape" r:id="rId6"/>
  <headerFooter>
    <oddHeader>&amp;C&amp;"Arial Nova,Negrita"
CONTROL DE SOLICITUD DE CAMBIOS 
Y AJUSTES A PLAN DE ACCIÓN&amp;R&amp;G</oddHeader>
  </headerFooter>
  <drawing r:id="rId7"/>
  <legacyDrawingHF r:id="rId8"/>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3FAF6C-337F-4B78-A0C7-C6E3272BBE46}">
  <dimension ref="C1:G4"/>
  <sheetViews>
    <sheetView workbookViewId="0">
      <selection activeCell="G13" sqref="G13"/>
    </sheetView>
  </sheetViews>
  <sheetFormatPr defaultColWidth="11.42578125" defaultRowHeight="12.75"/>
  <cols>
    <col min="1" max="2" width="6.42578125" style="27" customWidth="1"/>
    <col min="3" max="3" width="11.85546875" style="27" bestFit="1" customWidth="1"/>
    <col min="4" max="4" width="11.5703125" style="27" bestFit="1" customWidth="1"/>
    <col min="5" max="5" width="30.28515625" style="27" customWidth="1"/>
    <col min="6" max="7" width="20.28515625" style="27" customWidth="1"/>
    <col min="8" max="16384" width="11.42578125" style="27"/>
  </cols>
  <sheetData>
    <row r="1" spans="3:7" ht="13.5" thickBot="1"/>
    <row r="2" spans="3:7" ht="13.5" thickBot="1">
      <c r="C2" s="88" t="s">
        <v>378</v>
      </c>
      <c r="D2" s="89" t="s">
        <v>379</v>
      </c>
      <c r="E2" s="89" t="s">
        <v>380</v>
      </c>
      <c r="F2" s="89" t="s">
        <v>381</v>
      </c>
      <c r="G2" s="90" t="s">
        <v>382</v>
      </c>
    </row>
    <row r="3" spans="3:7" ht="62.25" customHeight="1">
      <c r="C3" s="86">
        <v>44956</v>
      </c>
      <c r="D3" s="17">
        <v>1</v>
      </c>
      <c r="E3" s="18" t="s">
        <v>383</v>
      </c>
      <c r="F3" s="18" t="s">
        <v>384</v>
      </c>
      <c r="G3" s="87" t="s">
        <v>385</v>
      </c>
    </row>
    <row r="4" spans="3:7" ht="87.75" customHeight="1" thickBot="1">
      <c r="C4" s="82">
        <v>45275</v>
      </c>
      <c r="D4" s="22">
        <v>2</v>
      </c>
      <c r="E4" s="83" t="s">
        <v>386</v>
      </c>
      <c r="F4" s="84" t="s">
        <v>384</v>
      </c>
      <c r="G4" s="85" t="s">
        <v>385</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078d6b7f-86fb-47aa-a5fb-45a141d09143" xsi:nil="true"/>
    <lcf76f155ced4ddcb4097134ff3c332f xmlns="3e82ca5b-96cf-4758-bde1-7c773396b7ec">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B96AE896C5A94E4587A709DBA5BB2D3C" ma:contentTypeVersion="18" ma:contentTypeDescription="Crear nuevo documento." ma:contentTypeScope="" ma:versionID="696b6caeac2332f78bb17334842244a9">
  <xsd:schema xmlns:xsd="http://www.w3.org/2001/XMLSchema" xmlns:xs="http://www.w3.org/2001/XMLSchema" xmlns:p="http://schemas.microsoft.com/office/2006/metadata/properties" xmlns:ns2="3e82ca5b-96cf-4758-bde1-7c773396b7ec" xmlns:ns3="078d6b7f-86fb-47aa-a5fb-45a141d09143" targetNamespace="http://schemas.microsoft.com/office/2006/metadata/properties" ma:root="true" ma:fieldsID="303549c7a9ed0e218de53c14170e0cdc" ns2:_="" ns3:_="">
    <xsd:import namespace="3e82ca5b-96cf-4758-bde1-7c773396b7ec"/>
    <xsd:import namespace="078d6b7f-86fb-47aa-a5fb-45a141d09143"/>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LengthInSeconds" minOccurs="0"/>
                <xsd:element ref="ns2:MediaServiceAutoKeyPoints" minOccurs="0"/>
                <xsd:element ref="ns2:MediaServiceKeyPoints" minOccurs="0"/>
                <xsd:element ref="ns2:lcf76f155ced4ddcb4097134ff3c332f" minOccurs="0"/>
                <xsd:element ref="ns3:TaxCatchAll" minOccurs="0"/>
                <xsd:element ref="ns2:MediaServiceObjectDetectorVersions"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e82ca5b-96cf-4758-bde1-7c773396b7e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LengthInSeconds" ma:index="17" nillable="true" ma:displayName="Length (seconds)" ma:internalName="MediaLengthInSeconds" ma:readOnly="true">
      <xsd:simpleType>
        <xsd:restriction base="dms:Unknow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Etiquetas de imagen" ma:readOnly="false" ma:fieldId="{5cf76f15-5ced-4ddc-b409-7134ff3c332f}" ma:taxonomyMulti="true" ma:sspId="d11a0eb6-ad86-4071-a759-4f0356bdcc6a"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ServiceLocation" ma:index="25"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78d6b7f-86fb-47aa-a5fb-45a141d09143"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TaxCatchAll" ma:index="22" nillable="true" ma:displayName="Taxonomy Catch All Column" ma:hidden="true" ma:list="{21890397-b1df-41b4-8b7c-1b8234b2c9c1}" ma:internalName="TaxCatchAll" ma:showField="CatchAllData" ma:web="078d6b7f-86fb-47aa-a5fb-45a141d0914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5FBC5D1-604A-44D6-801A-EE2E33251124}"/>
</file>

<file path=customXml/itemProps2.xml><?xml version="1.0" encoding="utf-8"?>
<ds:datastoreItem xmlns:ds="http://schemas.openxmlformats.org/officeDocument/2006/customXml" ds:itemID="{BED0A943-C41E-493F-9E51-8F80732FA075}"/>
</file>

<file path=customXml/itemProps3.xml><?xml version="1.0" encoding="utf-8"?>
<ds:datastoreItem xmlns:ds="http://schemas.openxmlformats.org/officeDocument/2006/customXml" ds:itemID="{F4AF9A8C-D648-45E6-B360-D5C158C69ECD}"/>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Karina Blanco Marín</dc:creator>
  <cp:keywords/>
  <dc:description/>
  <cp:lastModifiedBy>Laura Sofia Caita Giraldo</cp:lastModifiedBy>
  <cp:revision/>
  <dcterms:created xsi:type="dcterms:W3CDTF">2021-12-20T21:29:15Z</dcterms:created>
  <dcterms:modified xsi:type="dcterms:W3CDTF">2025-01-10T20:16:41Z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0x010100B96AE896C5A94E4587A709DBA5BB2D3C</vt:lpwstr>
  </property>
  <property fmtid="{D5CDD505-2E9C-101B-9397-08002B2CF9AE}" pid="3" name="MediaServiceImageTags">
    <vt:lpwstr/>
  </property>
</Properties>
</file>