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5. MAYO/"/>
    </mc:Choice>
  </mc:AlternateContent>
  <xr:revisionPtr revIDLastSave="201" documentId="6_{F20996C8-7BC7-49E1-B678-AA94E9180345}" xr6:coauthVersionLast="47" xr6:coauthVersionMax="47" xr10:uidLastSave="{8328E645-1055-4EEA-8376-6579972B6ED2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H28" i="1" l="1"/>
  <c r="J28" i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<sst xmlns="http://schemas.openxmlformats.org/spreadsheetml/2006/main" count="115" uniqueCount="46">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</sst>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sqref="A1:M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11299053000</v>
      </c>
      <c r="F8" s="8">
        <v>11299053000</v>
      </c>
      <c r="G8" s="9">
        <f>+F8/E8</f>
        <v>1</v>
      </c>
      <c r="H8" s="8">
        <v>0</v>
      </c>
      <c r="I8" s="9">
        <f>+H8/$E8</f>
        <v>0</v>
      </c>
      <c r="J8" s="8">
        <v>3202583855</v>
      </c>
      <c r="K8" s="9">
        <f>+J8/$E8</f>
        <v>0.2834382540731511</v>
      </c>
      <c r="L8" s="8">
        <v>3201074844</v>
      </c>
      <c r="M8" s="9">
        <f>+L8/$E8</f>
        <v>0.28330470208432512</v>
      </c>
      <c r="N8" s="8">
        <v>3201074844</v>
      </c>
      <c r="O8" s="9">
        <f>+N8/$E8</f>
        <v>0.28330470208432512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3613581000</v>
      </c>
      <c r="F9" s="8">
        <v>3613581000</v>
      </c>
      <c r="G9" s="9">
        <f>+F9/E9</f>
        <v>1</v>
      </c>
      <c r="H9" s="8">
        <v>0</v>
      </c>
      <c r="I9" s="9">
        <f>+H9/$E9</f>
        <v>0</v>
      </c>
      <c r="J9" s="8">
        <v>1251841642</v>
      </c>
      <c r="K9" s="9">
        <f>+J9/$E9</f>
        <v>0.34642689398687893</v>
      </c>
      <c r="L9" s="8">
        <v>1251841642</v>
      </c>
      <c r="M9" s="9">
        <f>+L9/$E9</f>
        <v>0.34642689398687893</v>
      </c>
      <c r="N9" s="8">
        <v>1251841642</v>
      </c>
      <c r="O9" s="9">
        <f>+N9/$E9</f>
        <v>0.34642689398687893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1091315000</v>
      </c>
      <c r="F10" s="8">
        <v>1091315000</v>
      </c>
      <c r="G10" s="9">
        <f>+F10/E10</f>
        <v>1</v>
      </c>
      <c r="H10" s="8">
        <v>0</v>
      </c>
      <c r="I10" s="9">
        <f>+H10/$E10</f>
        <v>0</v>
      </c>
      <c r="J10" s="8">
        <v>163998153</v>
      </c>
      <c r="K10" s="9">
        <f>+J10/$E10</f>
        <v>0.15027572515726439</v>
      </c>
      <c r="L10" s="8">
        <v>163998153</v>
      </c>
      <c r="M10" s="9">
        <f>+L10/$E10</f>
        <v>0.15027572515726439</v>
      </c>
      <c r="N10" s="8">
        <v>163998153</v>
      </c>
      <c r="O10" s="9">
        <f>+N10/$E10</f>
        <v>0.15027572515726439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4618423650</v>
      </c>
      <c r="K11" s="11">
        <f t="shared" ref="K11" si="2">+J11/$E11</f>
        <v>0.28858025291132833</v>
      </c>
      <c r="L11" s="10">
        <f>SUM(L8:L10)</f>
        <v>4616914639</v>
      </c>
      <c r="M11" s="11">
        <f t="shared" ref="M11" si="3">+L11/$E11</f>
        <v>0.28848596299575813</v>
      </c>
      <c r="N11" s="10">
        <f>SUM(N8:N10)</f>
        <v>4616914639</v>
      </c>
      <c r="O11" s="12">
        <f t="shared" ref="O11" si="4">+N11/$E11</f>
        <v>0.28848596299575813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50000000</v>
      </c>
      <c r="F15" s="8">
        <v>15000000</v>
      </c>
      <c r="G15" s="9">
        <f>+F15/$E15</f>
        <v>0.3</v>
      </c>
      <c r="H15" s="8">
        <v>35000000</v>
      </c>
      <c r="I15" s="9">
        <f>+H15/$E15</f>
        <v>0.7</v>
      </c>
      <c r="J15" s="8">
        <v>5929000</v>
      </c>
      <c r="K15" s="9">
        <f>+J15/$E15</f>
        <v>0.11858</v>
      </c>
      <c r="L15" s="8">
        <v>1700000</v>
      </c>
      <c r="M15" s="9">
        <f>+L15/$E15</f>
        <v>3.4000000000000002E-2</v>
      </c>
      <c r="N15" s="8">
        <v>1700000</v>
      </c>
      <c r="O15" s="9">
        <f>+N15/$E15</f>
        <v>3.4000000000000002E-2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3674000000</v>
      </c>
      <c r="F16" s="8">
        <v>3105522956.6999998</v>
      </c>
      <c r="G16" s="9">
        <f>+F16/$E16</f>
        <v>0.84527026584104514</v>
      </c>
      <c r="H16" s="8">
        <v>568477043.29999995</v>
      </c>
      <c r="I16" s="9">
        <f>+H16/$E16</f>
        <v>0.1547297341589548</v>
      </c>
      <c r="J16" s="8">
        <v>2852590540.9200001</v>
      </c>
      <c r="K16" s="9">
        <f>+J16/$E16</f>
        <v>0.77642638566140454</v>
      </c>
      <c r="L16" s="8">
        <v>1197562678.7</v>
      </c>
      <c r="M16" s="9">
        <f>+L16/$E16</f>
        <v>0.32595609109961898</v>
      </c>
      <c r="N16" s="8">
        <v>1197562678.7</v>
      </c>
      <c r="O16" s="9">
        <f>+N16/$E16</f>
        <v>0.32595609109961898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3120522956.6999998</v>
      </c>
      <c r="G17" s="11">
        <f>+F17/$E17</f>
        <v>0.83794923649301822</v>
      </c>
      <c r="H17" s="10">
        <f>+H15+H16</f>
        <v>603477043.29999995</v>
      </c>
      <c r="I17" s="11">
        <f t="shared" ref="I17" si="5">+H17/$E17</f>
        <v>0.16205076350698172</v>
      </c>
      <c r="J17" s="10">
        <f>+J15+J16</f>
        <v>2858519540.9200001</v>
      </c>
      <c r="K17" s="11">
        <f>+J17/$E17</f>
        <v>0.76759386168635879</v>
      </c>
      <c r="L17" s="10">
        <f>+L15+L16</f>
        <v>1199262678.7</v>
      </c>
      <c r="M17" s="11">
        <f t="shared" ref="M17" si="6">+L17/$E17</f>
        <v>0.32203616506444682</v>
      </c>
      <c r="N17" s="10">
        <f>+N15+N16</f>
        <v>1199262678.7</v>
      </c>
      <c r="O17" s="12">
        <f t="shared" ref="O17" si="7">+N17/$E17</f>
        <v>0.32203616506444682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8203969</v>
      </c>
      <c r="K21" s="9">
        <f>+J21/$E21</f>
        <v>0.16407938</v>
      </c>
      <c r="L21" s="8">
        <v>8203969</v>
      </c>
      <c r="M21" s="9">
        <f>+L21/$E21</f>
        <v>0.16407938</v>
      </c>
      <c r="N21" s="8">
        <v>8203969</v>
      </c>
      <c r="O21" s="9">
        <f>+N21/$E21</f>
        <v>0.16407938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2" t="s">
        <v>22</v>
      </c>
      <c r="B28" s="42"/>
      <c r="C28" s="42"/>
      <c r="D28" s="42"/>
      <c r="E28" s="10">
        <f>+E11+E17+E22+E21+E26</f>
        <v>19873389000</v>
      </c>
      <c r="F28" s="10">
        <f>+F11+F17+F22+F21+F26</f>
        <v>19174471956.700001</v>
      </c>
      <c r="G28" s="11">
        <f t="shared" ref="G28:G35" si="8">+F28/E28</f>
        <v>0.96483151196305772</v>
      </c>
      <c r="H28" s="10">
        <f>+H11+H17+H22+H21+H26</f>
        <v>698917043.29999995</v>
      </c>
      <c r="I28" s="11">
        <f t="shared" ref="I28:I35" si="9">+H28/E28</f>
        <v>3.516848803694226E-2</v>
      </c>
      <c r="J28" s="10">
        <f>+J11+J17+J22+J21+J26</f>
        <v>7485147159.9200001</v>
      </c>
      <c r="K28" s="11">
        <f t="shared" ref="K28:K35" si="10">+J28/E28</f>
        <v>0.37664170715523154</v>
      </c>
      <c r="L28" s="10">
        <f>+L11+L17+L22+L21+L26</f>
        <v>5824381286.6999998</v>
      </c>
      <c r="M28" s="11">
        <f t="shared" ref="M28:M35" si="11">+L28/E28</f>
        <v>0.29307438639177241</v>
      </c>
      <c r="N28" s="10">
        <f>+N11+N17+N22+N21+N26</f>
        <v>5824381286.6999998</v>
      </c>
      <c r="O28" s="12">
        <f>+N28/E28</f>
        <v>0.29307438639177241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24895656450.549999</v>
      </c>
      <c r="G32" s="9">
        <f>+F32/E32</f>
        <v>0.80111741595270525</v>
      </c>
      <c r="H32" s="8">
        <v>6180507860.4499998</v>
      </c>
      <c r="I32" s="9">
        <f>+H32/E32</f>
        <v>0.19888258404729478</v>
      </c>
      <c r="J32" s="8">
        <v>24753205326.549999</v>
      </c>
      <c r="K32" s="9">
        <f>+J32/E32</f>
        <v>0.79653348073552732</v>
      </c>
      <c r="L32" s="8">
        <v>10047636948.459999</v>
      </c>
      <c r="M32" s="9">
        <f>+L32/E32</f>
        <v>0.32332294448911275</v>
      </c>
      <c r="N32" s="8">
        <v>10047636948.459999</v>
      </c>
      <c r="O32" s="9">
        <f>+N32/E32</f>
        <v>0.32332294448911275</v>
      </c>
    </row>
    <row r="33" spans="1:15" x14ac:dyDescent="0.2">
      <c r="A33" s="42" t="s">
        <v>26</v>
      </c>
      <c r="B33" s="42"/>
      <c r="C33" s="42"/>
      <c r="D33" s="42"/>
      <c r="E33" s="10">
        <f>SUM(E32:E32)</f>
        <v>31076164311</v>
      </c>
      <c r="F33" s="10">
        <f>SUM(F32:F32)</f>
        <v>24895656450.549999</v>
      </c>
      <c r="G33" s="11">
        <f t="shared" ref="G33" si="12">+F33/$E33</f>
        <v>0.80111741595270525</v>
      </c>
      <c r="H33" s="10">
        <f>SUM(H32:H32)</f>
        <v>6180507860.4499998</v>
      </c>
      <c r="I33" s="11">
        <f t="shared" ref="I33" si="13">+H33/$E33</f>
        <v>0.19888258404729478</v>
      </c>
      <c r="J33" s="10">
        <f>SUM(J32:J32)</f>
        <v>24753205326.549999</v>
      </c>
      <c r="K33" s="11">
        <f t="shared" ref="K33" si="14">+J33/$E33</f>
        <v>0.79653348073552732</v>
      </c>
      <c r="L33" s="10">
        <f>SUM(L32:L32)</f>
        <v>10047636948.459999</v>
      </c>
      <c r="M33" s="11">
        <f t="shared" ref="M33" si="15">+L33/$E33</f>
        <v>0.32332294448911275</v>
      </c>
      <c r="N33" s="10">
        <f>SUM(N32:N32)</f>
        <v>10047636948.459999</v>
      </c>
      <c r="O33" s="12">
        <f t="shared" ref="O33" si="16">+N33/$E33</f>
        <v>0.32332294448911275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2" t="s">
        <v>27</v>
      </c>
      <c r="B35" s="42"/>
      <c r="C35" s="42"/>
      <c r="D35" s="42"/>
      <c r="E35" s="10">
        <f>+E28+E33</f>
        <v>50949553311</v>
      </c>
      <c r="F35" s="10">
        <f>+F28+F33</f>
        <v>44070128407.25</v>
      </c>
      <c r="G35" s="11">
        <f t="shared" si="8"/>
        <v>0.8649757562788144</v>
      </c>
      <c r="H35" s="10">
        <f>+H28+H33</f>
        <v>6879424903.75</v>
      </c>
      <c r="I35" s="11">
        <f t="shared" si="9"/>
        <v>0.13502424372118554</v>
      </c>
      <c r="J35" s="10">
        <f>+J28+J33</f>
        <v>32238352486.470001</v>
      </c>
      <c r="K35" s="11">
        <f t="shared" si="10"/>
        <v>0.63275044414392823</v>
      </c>
      <c r="L35" s="10">
        <f>+L28+L33</f>
        <v>15872018235.16</v>
      </c>
      <c r="M35" s="11">
        <f t="shared" si="11"/>
        <v>0.31152418821566458</v>
      </c>
      <c r="N35" s="10">
        <f>+N28+N33</f>
        <v>15872018235.16</v>
      </c>
      <c r="O35" s="12">
        <f>+N35/E35</f>
        <v>0.31152418821566458</v>
      </c>
    </row>
    <row r="36" spans="1:15" ht="0" hidden="1" customHeight="1" x14ac:dyDescent="0.2"/>
    <row r="38" spans="1:15" x14ac:dyDescent="0.2">
      <c r="N38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2021-06-02T14:34:24Z</dcterms:modified>
</cp:coreProperties>
</file>