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1. ENERO/"/>
    </mc:Choice>
  </mc:AlternateContent>
  <xr:revisionPtr revIDLastSave="90" documentId="6_{F20996C8-7BC7-49E1-B678-AA94E9180345}" xr6:coauthVersionLast="46" xr6:coauthVersionMax="46" xr10:uidLastSave="{FC8AF751-CFE9-42B2-BF5E-0A8855322893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" l="1"/>
  <c r="L28" i="1"/>
  <c r="J28" i="1"/>
  <c r="H28" i="1"/>
  <c r="F28" i="1"/>
  <c r="E28" i="1"/>
  <c r="O22" i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O26" i="1" l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<sst xmlns="http://schemas.openxmlformats.org/spreadsheetml/2006/main" count="115" uniqueCount="46">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</sst>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14104194000</v>
      </c>
      <c r="F8" s="8">
        <v>14104194000</v>
      </c>
      <c r="G8" s="9">
        <f>+F8/E8</f>
        <v>1</v>
      </c>
      <c r="H8" s="8">
        <v>0</v>
      </c>
      <c r="I8" s="9">
        <f>+H8/$E8</f>
        <v>0</v>
      </c>
      <c r="J8" s="8">
        <v>587588430</v>
      </c>
      <c r="K8" s="9">
        <f>+J8/$E8</f>
        <v>4.166054650127473E-2</v>
      </c>
      <c r="L8" s="8">
        <v>587588430</v>
      </c>
      <c r="M8" s="9">
        <f>+L8/$E8</f>
        <v>4.166054650127473E-2</v>
      </c>
      <c r="N8" s="8">
        <v>587588430</v>
      </c>
      <c r="O8" s="9">
        <f>+N8/$E8</f>
        <v>4.166054650127473E-2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1381737000</v>
      </c>
      <c r="F9" s="8">
        <v>1381737000</v>
      </c>
      <c r="G9" s="9">
        <f>+F9/E9</f>
        <v>1</v>
      </c>
      <c r="H9" s="8">
        <v>0</v>
      </c>
      <c r="I9" s="9">
        <f>+H9/$E9</f>
        <v>0</v>
      </c>
      <c r="J9" s="8">
        <v>265232182</v>
      </c>
      <c r="K9" s="9">
        <f>+J9/$E9</f>
        <v>0.19195561962949534</v>
      </c>
      <c r="L9" s="8">
        <v>265232182</v>
      </c>
      <c r="M9" s="9">
        <f>+L9/$E9</f>
        <v>0.19195561962949534</v>
      </c>
      <c r="N9" s="8">
        <v>265232182</v>
      </c>
      <c r="O9" s="9">
        <f>+N9/$E9</f>
        <v>0.19195561962949534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518018000</v>
      </c>
      <c r="F10" s="8">
        <v>518018000</v>
      </c>
      <c r="G10" s="9">
        <f>+F10/E10</f>
        <v>1</v>
      </c>
      <c r="H10" s="8">
        <v>0</v>
      </c>
      <c r="I10" s="9">
        <f>+H10/$E10</f>
        <v>0</v>
      </c>
      <c r="J10" s="8">
        <v>42691595</v>
      </c>
      <c r="K10" s="9">
        <f>+J10/$E10</f>
        <v>8.2413342779594528E-2</v>
      </c>
      <c r="L10" s="8">
        <v>42691595</v>
      </c>
      <c r="M10" s="9">
        <f>+L10/$E10</f>
        <v>8.2413342779594528E-2</v>
      </c>
      <c r="N10" s="8">
        <v>42691595</v>
      </c>
      <c r="O10" s="9">
        <f>+N10/$E10</f>
        <v>8.2413342779594528E-2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16003949000</v>
      </c>
      <c r="F11" s="10">
        <f>SUM(F8:F10)</f>
        <v>16003949000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895512207</v>
      </c>
      <c r="K11" s="11">
        <f t="shared" ref="K11" si="2">+J11/$E11</f>
        <v>5.5955702370708627E-2</v>
      </c>
      <c r="L11" s="10">
        <f>SUM(L8:L10)</f>
        <v>895512207</v>
      </c>
      <c r="M11" s="11">
        <f t="shared" ref="M11" si="3">+L11/$E11</f>
        <v>5.5955702370708627E-2</v>
      </c>
      <c r="N11" s="10">
        <f>SUM(N8:N10)</f>
        <v>895512207</v>
      </c>
      <c r="O11" s="12">
        <f t="shared" ref="O11" si="4">+N11/$E11</f>
        <v>5.5955702370708627E-2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400000000</v>
      </c>
      <c r="F15" s="8">
        <v>5000000</v>
      </c>
      <c r="G15" s="9">
        <f>+F15/$E15</f>
        <v>1.2500000000000001E-2</v>
      </c>
      <c r="H15" s="8">
        <v>395000000</v>
      </c>
      <c r="I15" s="9">
        <f>+H15/$E15</f>
        <v>0.98750000000000004</v>
      </c>
      <c r="J15" s="8">
        <v>1700000</v>
      </c>
      <c r="K15" s="9">
        <f>+J15/$E15</f>
        <v>4.2500000000000003E-3</v>
      </c>
      <c r="L15" s="8">
        <v>1700000</v>
      </c>
      <c r="M15" s="9">
        <f>+L15/$E15</f>
        <v>4.2500000000000003E-3</v>
      </c>
      <c r="N15" s="8">
        <v>1700000</v>
      </c>
      <c r="O15" s="9">
        <f>+N15/$E15</f>
        <v>4.2500000000000003E-3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3324000000</v>
      </c>
      <c r="F16" s="8">
        <v>2934718748.6599998</v>
      </c>
      <c r="G16" s="9">
        <f>+F16/$E16</f>
        <v>0.88288771018652223</v>
      </c>
      <c r="H16" s="8">
        <v>389281251.33999997</v>
      </c>
      <c r="I16" s="9">
        <f>+H16/$E16</f>
        <v>0.11711228981347772</v>
      </c>
      <c r="J16" s="8">
        <v>2556778851.1100001</v>
      </c>
      <c r="K16" s="9">
        <f>+J16/$E16</f>
        <v>0.7691873799969916</v>
      </c>
      <c r="L16" s="8">
        <v>177002390.87</v>
      </c>
      <c r="M16" s="9">
        <f>+L16/$E16</f>
        <v>5.3249816747894106E-2</v>
      </c>
      <c r="N16" s="8">
        <v>176934390.87</v>
      </c>
      <c r="O16" s="9">
        <f>+N16/$E16</f>
        <v>5.3229359467509028E-2</v>
      </c>
    </row>
    <row r="17" spans="1:15" x14ac:dyDescent="0.2">
      <c r="A17" s="42" t="s">
        <v>20</v>
      </c>
      <c r="B17" s="42"/>
      <c r="C17" s="42"/>
      <c r="D17" s="42"/>
      <c r="E17" s="10">
        <f>+E15+E16</f>
        <v>3724000000</v>
      </c>
      <c r="F17" s="10">
        <f>+F15+F16</f>
        <v>2939718748.6599998</v>
      </c>
      <c r="G17" s="11">
        <f>+F17/$E17</f>
        <v>0.78939816022019327</v>
      </c>
      <c r="H17" s="10">
        <f>+H15+H16</f>
        <v>784281251.33999991</v>
      </c>
      <c r="I17" s="11">
        <f t="shared" ref="I17" si="5">+H17/$E17</f>
        <v>0.21060183977980665</v>
      </c>
      <c r="J17" s="10">
        <f>+J15+J16</f>
        <v>2558478851.1100001</v>
      </c>
      <c r="K17" s="11">
        <f>+J17/$E17</f>
        <v>0.68702439610902255</v>
      </c>
      <c r="L17" s="10">
        <f>+L15+L16</f>
        <v>178702390.87</v>
      </c>
      <c r="M17" s="11">
        <f t="shared" ref="M17" si="6">+L17/$E17</f>
        <v>4.7986678536519875E-2</v>
      </c>
      <c r="N17" s="10">
        <f>+N15+N16</f>
        <v>178634390.87</v>
      </c>
      <c r="O17" s="12">
        <f t="shared" ref="O17" si="7">+N17/$E17</f>
        <v>4.7968418600966706E-2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357024</v>
      </c>
      <c r="K21" s="9">
        <f>+J21/$E21</f>
        <v>7.1404800000000003E-3</v>
      </c>
      <c r="L21" s="8">
        <v>178512</v>
      </c>
      <c r="M21" s="9">
        <f>+L21/$E21</f>
        <v>3.5702400000000001E-3</v>
      </c>
      <c r="N21" s="8">
        <v>178512</v>
      </c>
      <c r="O21" s="9">
        <f>+N21/$E21</f>
        <v>3.5702400000000001E-3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2" t="s">
        <v>22</v>
      </c>
      <c r="B28" s="42"/>
      <c r="C28" s="42"/>
      <c r="D28" s="42"/>
      <c r="E28" s="10">
        <f>+E11+E17+E22+E21+E26</f>
        <v>19873389000</v>
      </c>
      <c r="F28" s="10">
        <f>+F11+F17+F22+F21+F26</f>
        <v>18993667748.66</v>
      </c>
      <c r="G28" s="11">
        <f t="shared" ref="G28:G35" si="8">+F28/E28</f>
        <v>0.95573370745472752</v>
      </c>
      <c r="H28" s="10">
        <f>+H11+H17+H22+H21+H26</f>
        <v>879721251.33999991</v>
      </c>
      <c r="I28" s="11">
        <f t="shared" ref="I28:I35" si="9">+H28/E28</f>
        <v>4.4266292545272472E-2</v>
      </c>
      <c r="J28" s="10">
        <f>+J11+J17+J22+J21+J26</f>
        <v>3454348082.1100001</v>
      </c>
      <c r="K28" s="11">
        <f t="shared" ref="K28:K35" si="10">+J28/E28</f>
        <v>0.17381776616509645</v>
      </c>
      <c r="L28" s="10">
        <f>+L11+L17+L22+L21+L26</f>
        <v>1074393109.8699999</v>
      </c>
      <c r="M28" s="11">
        <f t="shared" ref="M28:M35" si="11">+L28/E28</f>
        <v>5.4061897035779849E-2</v>
      </c>
      <c r="N28" s="10">
        <f>+N11+N17+N22+N21+N26</f>
        <v>1074325109.8699999</v>
      </c>
      <c r="O28" s="12">
        <f>+N28/E28</f>
        <v>5.4058475374783831E-2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17316007333.490002</v>
      </c>
      <c r="G32" s="9">
        <f>+F32/E32</f>
        <v>0.5572118605178269</v>
      </c>
      <c r="H32" s="8">
        <v>13760156977.51</v>
      </c>
      <c r="I32" s="9">
        <f>+H32/E32</f>
        <v>0.44278813948217316</v>
      </c>
      <c r="J32" s="8">
        <v>16656787171.49</v>
      </c>
      <c r="K32" s="9">
        <f>+J32/E32</f>
        <v>0.53599881262032112</v>
      </c>
      <c r="L32" s="8">
        <v>0</v>
      </c>
      <c r="M32" s="9">
        <f>+L32/E32</f>
        <v>0</v>
      </c>
      <c r="N32" s="8">
        <v>0</v>
      </c>
      <c r="O32" s="9">
        <f>+N32/E32</f>
        <v>0</v>
      </c>
    </row>
    <row r="33" spans="1:15" x14ac:dyDescent="0.2">
      <c r="A33" s="42" t="s">
        <v>26</v>
      </c>
      <c r="B33" s="42"/>
      <c r="C33" s="42"/>
      <c r="D33" s="42"/>
      <c r="E33" s="10">
        <f>SUM(E32:E32)</f>
        <v>31076164311</v>
      </c>
      <c r="F33" s="10">
        <f>SUM(F32:F32)</f>
        <v>17316007333.490002</v>
      </c>
      <c r="G33" s="11">
        <f t="shared" ref="G33" si="12">+F33/$E33</f>
        <v>0.5572118605178269</v>
      </c>
      <c r="H33" s="10">
        <f>SUM(H32:H32)</f>
        <v>13760156977.51</v>
      </c>
      <c r="I33" s="11">
        <f t="shared" ref="I33" si="13">+H33/$E33</f>
        <v>0.44278813948217316</v>
      </c>
      <c r="J33" s="10">
        <f>SUM(J32:J32)</f>
        <v>16656787171.49</v>
      </c>
      <c r="K33" s="11">
        <f t="shared" ref="K33" si="14">+J33/$E33</f>
        <v>0.53599881262032112</v>
      </c>
      <c r="L33" s="10">
        <f>SUM(L32:L32)</f>
        <v>0</v>
      </c>
      <c r="M33" s="11">
        <f t="shared" ref="M33" si="15">+L33/$E33</f>
        <v>0</v>
      </c>
      <c r="N33" s="10">
        <f>SUM(N32:N32)</f>
        <v>0</v>
      </c>
      <c r="O33" s="12">
        <f t="shared" ref="O33" si="16">+N33/$E33</f>
        <v>0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2" t="s">
        <v>27</v>
      </c>
      <c r="B35" s="42"/>
      <c r="C35" s="42"/>
      <c r="D35" s="42"/>
      <c r="E35" s="10">
        <f>+E28+E33</f>
        <v>50949553311</v>
      </c>
      <c r="F35" s="10">
        <f>+F28+F33</f>
        <v>36309675082.150002</v>
      </c>
      <c r="G35" s="11">
        <f t="shared" si="8"/>
        <v>0.7126593409075237</v>
      </c>
      <c r="H35" s="10">
        <f>+H28+H33</f>
        <v>14639878228.85</v>
      </c>
      <c r="I35" s="11">
        <f t="shared" si="9"/>
        <v>0.28734065909247636</v>
      </c>
      <c r="J35" s="10">
        <f>+J28+J33</f>
        <v>20111135253.599998</v>
      </c>
      <c r="K35" s="11">
        <f t="shared" si="10"/>
        <v>0.3947264293141115</v>
      </c>
      <c r="L35" s="10">
        <f>+L28+L33</f>
        <v>1074393109.8699999</v>
      </c>
      <c r="M35" s="11">
        <f t="shared" si="11"/>
        <v>2.1087390174194885E-2</v>
      </c>
      <c r="N35" s="10">
        <f>+N28+N33</f>
        <v>1074325109.8699999</v>
      </c>
      <c r="O35" s="12">
        <f>+N35/E35</f>
        <v>2.1086055520688016E-2</v>
      </c>
    </row>
    <row r="36" spans="1:15" ht="0" hidden="1" customHeight="1" x14ac:dyDescent="0.2"/>
    <row r="38" spans="1:15" x14ac:dyDescent="0.2">
      <c r="N38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2021-02-02T16:25:23Z</dcterms:modified>
</cp:coreProperties>
</file>