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19001-AD03-01\Compartida\DIANA MARIN\2023\TIENDA VIRTUAL ESTADO COL\ASEO Y CAFETERIA\EVALUACION\"/>
    </mc:Choice>
  </mc:AlternateContent>
  <xr:revisionPtr revIDLastSave="0" documentId="13_ncr:1_{C2133D6E-9935-4145-A12F-EC8BD87C1E37}" xr6:coauthVersionLast="36" xr6:coauthVersionMax="36" xr10:uidLastSave="{00000000-0000-0000-0000-000000000000}"/>
  <bookViews>
    <workbookView xWindow="0" yWindow="0" windowWidth="28800" windowHeight="11925" activeTab="1" xr2:uid="{AF8AD1B3-B9AA-4FAF-9E9A-EA89871ED420}"/>
  </bookViews>
  <sheets>
    <sheet name="Ofertas presentadas" sheetId="1" r:id="rId1"/>
    <sheet name="Orden menor a mayor actual" sheetId="3" r:id="rId2"/>
    <sheet name="DESCUENTOS" sheetId="4" r:id="rId3"/>
  </sheets>
  <definedNames>
    <definedName name="_xlnm._FilterDatabase" localSheetId="2" hidden="1">DESCUENTOS!$A$9:$Q$45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4" l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10" i="4"/>
  <c r="R45" i="4" l="1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F1" i="3" l="1"/>
  <c r="G8" i="4" l="1"/>
  <c r="F8" i="4"/>
  <c r="G7" i="4"/>
  <c r="F7" i="4"/>
  <c r="G6" i="4"/>
  <c r="F6" i="4"/>
  <c r="G5" i="4"/>
  <c r="F5" i="4"/>
</calcChain>
</file>

<file path=xl/sharedStrings.xml><?xml version="1.0" encoding="utf-8"?>
<sst xmlns="http://schemas.openxmlformats.org/spreadsheetml/2006/main" count="210" uniqueCount="100">
  <si>
    <t>Proveedor</t>
  </si>
  <si>
    <t>Precio base</t>
  </si>
  <si>
    <t>Precio ofertado</t>
  </si>
  <si>
    <t>Ahorros</t>
  </si>
  <si>
    <t>UNIÓN TEMPORAL CLEAN COLOMBIA - #917985</t>
  </si>
  <si>
    <t>362.412.343,00 COP</t>
  </si>
  <si>
    <t>353.278.855,53 COP</t>
  </si>
  <si>
    <t>9.133.487,47 COP</t>
  </si>
  <si>
    <t>SERVIASEO S.A - #918808</t>
  </si>
  <si>
    <t>UNIÓN TEMPORAL OUTSOURCING GIAF - #919000</t>
  </si>
  <si>
    <t>INTERNEGOCIOS S.A.S - #919170</t>
  </si>
  <si>
    <t>UNION TEMPORAL R&amp;J 2022 - #919212</t>
  </si>
  <si>
    <t>UNIÓN TEMPORAL ECOLIMPIEZA 4G - #919224</t>
  </si>
  <si>
    <t>SOCIETY SERVICES GENERAL SAS - #921757</t>
  </si>
  <si>
    <t>UNION TEMPORAL ASEAMOS 2022 ACUERDO 4 - #922524</t>
  </si>
  <si>
    <t>ASECOLBAS LTDA - #923437</t>
  </si>
  <si>
    <t>CONSERJES INMOBILIARIOS LTDA - #923598</t>
  </si>
  <si>
    <t>GRUPO GESTION EMPRESARIAL COLOMBIA SAS - #924159</t>
  </si>
  <si>
    <t>SERVICIO INTEGRAL TALENTOS LTDA - #924182</t>
  </si>
  <si>
    <t>SERVICIOS PRAIS SAS - #924323</t>
  </si>
  <si>
    <t>352.697.397,35 COP</t>
  </si>
  <si>
    <t>9.714.945,65 COP</t>
  </si>
  <si>
    <t>381.871.725,92 COP</t>
  </si>
  <si>
    <t>-19.459.382,920 COP</t>
  </si>
  <si>
    <t>UNION TEMPORAL R&amp;J 2022</t>
  </si>
  <si>
    <t>UNIÓN TEMPORAL ECOLIMPIEZA 4G</t>
  </si>
  <si>
    <t>UNION TEMPORAL SERVIASEAMOS - #920927</t>
  </si>
  <si>
    <t>396.435.421,40 COP</t>
  </si>
  <si>
    <t>-34.023.078,40 COP</t>
  </si>
  <si>
    <t>408.998.058,42 COP</t>
  </si>
  <si>
    <t>-46.585.715,420 COP</t>
  </si>
  <si>
    <t>353.278.855,75 COP</t>
  </si>
  <si>
    <t>9.133.487,25 COP</t>
  </si>
  <si>
    <t>362.412.342,78 COP</t>
  </si>
  <si>
    <t>0,22 COP</t>
  </si>
  <si>
    <t>363.272.392,75 COP</t>
  </si>
  <si>
    <t>-860.049,750 COP</t>
  </si>
  <si>
    <t>356.028.322,45 COP</t>
  </si>
  <si>
    <t>6.384.020,55 COP</t>
  </si>
  <si>
    <t>SERVICIO INTEGRAL TALENTOS LTDA</t>
  </si>
  <si>
    <t>SERVICIOS PRAIS SAS</t>
  </si>
  <si>
    <t>Enviado</t>
  </si>
  <si>
    <t>SERVIASEO S.A</t>
  </si>
  <si>
    <t>REGIÓN 4</t>
  </si>
  <si>
    <t>UNION TEMPORAL OUTSOURCING GIAF</t>
  </si>
  <si>
    <t>MAYOR VALOR</t>
  </si>
  <si>
    <t>MENOR VALOR</t>
  </si>
  <si>
    <t>MENOR VALOR - 20%</t>
  </si>
  <si>
    <t>MENOR VALOR - 25%</t>
  </si>
  <si>
    <t>#</t>
  </si>
  <si>
    <t>CONCEPTO</t>
  </si>
  <si>
    <t>AIU</t>
  </si>
  <si>
    <t>PERSONAL TIEMPO COMPLETO</t>
  </si>
  <si>
    <t>Operario de aseo y cafetería</t>
  </si>
  <si>
    <t>Operario de mantenimiento</t>
  </si>
  <si>
    <t>Coordinador de tiempo completo</t>
  </si>
  <si>
    <t>Operario auxiliar capacitado para trabajo en alturas</t>
  </si>
  <si>
    <t>BIENES DE ASEO Y CAFETERÍA</t>
  </si>
  <si>
    <t>CONDICIÓN</t>
  </si>
  <si>
    <t>Compra</t>
  </si>
  <si>
    <t>Jabón para loza 3</t>
  </si>
  <si>
    <t>Jabón en barra</t>
  </si>
  <si>
    <t>Jabón de dispensador para manos 3</t>
  </si>
  <si>
    <t>Limpiador multiusos 1</t>
  </si>
  <si>
    <t>Detergente multiusos en polvo</t>
  </si>
  <si>
    <t>Pastilla desinfectante para sanitario</t>
  </si>
  <si>
    <t>Líquido para limpiar vidrios 2</t>
  </si>
  <si>
    <t>Blanqueador o hipoclorito 1</t>
  </si>
  <si>
    <t>Lustrador de muebles</t>
  </si>
  <si>
    <t>Cera emulsionada roja</t>
  </si>
  <si>
    <t>Desmanchador multiusos</t>
  </si>
  <si>
    <t>Bayetilla 1</t>
  </si>
  <si>
    <t>Esponjilla 2</t>
  </si>
  <si>
    <t>Escoba 3</t>
  </si>
  <si>
    <t>Trapero 2</t>
  </si>
  <si>
    <t>Cepillo para sanitario (churrusco)</t>
  </si>
  <si>
    <t>Bolsas plásticas 1</t>
  </si>
  <si>
    <t>Bolsas plásticas 8</t>
  </si>
  <si>
    <t>Bolsas plásticas 15</t>
  </si>
  <si>
    <t>Bolsas plásticas 16</t>
  </si>
  <si>
    <t>Bolsas plásticas 19</t>
  </si>
  <si>
    <t>Bolsas plásticas 21</t>
  </si>
  <si>
    <t>Guantes 3</t>
  </si>
  <si>
    <t>Papel higiénico 4</t>
  </si>
  <si>
    <t>Recogedor de basura 1</t>
  </si>
  <si>
    <t>Arrendamiento</t>
  </si>
  <si>
    <t xml:space="preserve">Haraganes 2 </t>
  </si>
  <si>
    <t>Balde</t>
  </si>
  <si>
    <t>Carros para limpieza</t>
  </si>
  <si>
    <t>Escalera 3</t>
  </si>
  <si>
    <t>Escalera 4</t>
  </si>
  <si>
    <t>Mangueras 2</t>
  </si>
  <si>
    <t>Contenedor de basura 23</t>
  </si>
  <si>
    <t>Señales peatonales de prevención y atención 3</t>
  </si>
  <si>
    <t>Aspiradora 1</t>
  </si>
  <si>
    <t>Brilladora de alta revolución</t>
  </si>
  <si>
    <t>Hidrolavadora Industrial</t>
  </si>
  <si>
    <t>OFERTADO EN EL EVENTO DE COTIZACIÓN 
UNION TEMPORAL OUTSOURCING GIAF</t>
  </si>
  <si>
    <t>CANTIDADES</t>
  </si>
  <si>
    <t>OFERTADO EN EL EVENTO DE COTIZACIÓN 
UNION TEMPORAL CLEAN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</si>
</sst>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  <numFmt numFmtId="166" formatCode="&quot;$&quot;#,##0.00"/>
  </numFmts>
  <fonts count="19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6AAF57"/>
      <name val="Arial"/>
      <family val="2"/>
    </font>
    <font>
      <sz val="10"/>
      <color rgb="FFDF0F0F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26"/>
      <color theme="1"/>
      <name val="Calibri"/>
      <family val="2"/>
      <scheme val="minor"/>
    </font>
    <font>
      <b/>
      <sz val="10"/>
      <color theme="0"/>
      <name val="Geomanist Light"/>
    </font>
    <font>
      <b/>
      <sz val="12"/>
      <color theme="0"/>
      <name val="Geomanist Light"/>
    </font>
    <font>
      <sz val="9"/>
      <name val="Geomanist Light"/>
      <family val="3"/>
    </font>
    <font>
      <b/>
      <sz val="9"/>
      <name val="Geomanist Light"/>
    </font>
    <font>
      <b/>
      <sz val="11"/>
      <color rgb="FF0070C0"/>
      <name val="Geomanist Light"/>
    </font>
    <font>
      <sz val="8"/>
      <name val="Geomanist Light"/>
      <family val="3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4" fillId="4" borderId="1" xfId="1" applyFill="1" applyBorder="1" applyAlignment="1">
      <alignment horizontal="center" vertical="top" wrapText="1"/>
    </xf>
    <xf numFmtId="22" fontId="1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4" borderId="1" xfId="0" applyNumberFormat="1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9" fontId="12" fillId="0" borderId="5" xfId="3" applyFont="1" applyBorder="1" applyAlignment="1">
      <alignment horizontal="center" vertical="center" wrapText="1"/>
    </xf>
    <xf numFmtId="9" fontId="13" fillId="0" borderId="5" xfId="3" applyFont="1" applyBorder="1" applyAlignment="1">
      <alignment horizontal="center" vertical="center" wrapText="1"/>
    </xf>
    <xf numFmtId="164" fontId="12" fillId="0" borderId="3" xfId="2" applyNumberFormat="1" applyFont="1" applyBorder="1" applyAlignment="1">
      <alignment horizontal="right" vertical="center" wrapText="1"/>
    </xf>
    <xf numFmtId="164" fontId="12" fillId="0" borderId="5" xfId="2" applyNumberFormat="1" applyFont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2" fillId="0" borderId="3" xfId="2" applyNumberFormat="1" applyFont="1" applyFill="1" applyBorder="1" applyAlignment="1">
      <alignment horizontal="right" vertical="center" wrapText="1"/>
    </xf>
    <xf numFmtId="166" fontId="16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12" fillId="4" borderId="5" xfId="2" applyNumberFormat="1" applyFont="1" applyFill="1" applyBorder="1" applyAlignment="1">
      <alignment horizontal="right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4" fillId="2" borderId="1" xfId="1" applyFill="1" applyBorder="1" applyAlignment="1">
      <alignment horizontal="center" vertical="top" wrapText="1"/>
    </xf>
    <xf numFmtId="2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1" applyFill="1" applyBorder="1" applyAlignment="1">
      <alignment horizontal="center" vertical="top" wrapText="1"/>
    </xf>
    <xf numFmtId="2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166" fontId="16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1" xfId="1" applyFill="1" applyBorder="1" applyAlignment="1">
      <alignment horizontal="center" vertical="top" wrapText="1"/>
    </xf>
    <xf numFmtId="22" fontId="1" fillId="8" borderId="1" xfId="0" applyNumberFormat="1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166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166" fontId="16" fillId="8" borderId="12" xfId="0" applyNumberFormat="1" applyFont="1" applyFill="1" applyBorder="1" applyAlignment="1" applyProtection="1">
      <alignment horizontal="center" vertical="center" wrapText="1"/>
      <protection hidden="1"/>
    </xf>
    <xf numFmtId="166" fontId="16" fillId="9" borderId="12" xfId="0" applyNumberFormat="1" applyFont="1" applyFill="1" applyBorder="1" applyAlignment="1" applyProtection="1">
      <alignment horizontal="center" vertical="center" wrapText="1"/>
      <protection hidden="1"/>
    </xf>
    <xf numFmtId="7" fontId="0" fillId="0" borderId="0" xfId="0" applyNumberFormat="1"/>
    <xf numFmtId="0" fontId="9" fillId="0" borderId="2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coupahost.com/quotes/responses/921757" TargetMode="External"/><Relationship Id="rId13" Type="http://schemas.openxmlformats.org/officeDocument/2006/relationships/hyperlink" Target="https://colombiacompra.coupahost.com/quotes/responses/924182" TargetMode="External"/><Relationship Id="rId3" Type="http://schemas.openxmlformats.org/officeDocument/2006/relationships/hyperlink" Target="https://colombiacompra.coupahost.com/quotes/responses/919000" TargetMode="External"/><Relationship Id="rId7" Type="http://schemas.openxmlformats.org/officeDocument/2006/relationships/hyperlink" Target="https://colombiacompra.coupahost.com/quotes/responses/920927" TargetMode="External"/><Relationship Id="rId12" Type="http://schemas.openxmlformats.org/officeDocument/2006/relationships/hyperlink" Target="https://colombiacompra.coupahost.com/quotes/responses/924159" TargetMode="External"/><Relationship Id="rId2" Type="http://schemas.openxmlformats.org/officeDocument/2006/relationships/hyperlink" Target="https://colombiacompra.coupahost.com/quotes/responses/918808" TargetMode="External"/><Relationship Id="rId1" Type="http://schemas.openxmlformats.org/officeDocument/2006/relationships/hyperlink" Target="https://colombiacompra.coupahost.com/quotes/responses/917985" TargetMode="External"/><Relationship Id="rId6" Type="http://schemas.openxmlformats.org/officeDocument/2006/relationships/hyperlink" Target="https://colombiacompra.coupahost.com/quotes/responses/919224" TargetMode="External"/><Relationship Id="rId11" Type="http://schemas.openxmlformats.org/officeDocument/2006/relationships/hyperlink" Target="https://colombiacompra.coupahost.com/quotes/responses/923598" TargetMode="External"/><Relationship Id="rId5" Type="http://schemas.openxmlformats.org/officeDocument/2006/relationships/hyperlink" Target="https://colombiacompra.coupahost.com/quotes/responses/91921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lombiacompra.coupahost.com/quotes/responses/923437" TargetMode="External"/><Relationship Id="rId4" Type="http://schemas.openxmlformats.org/officeDocument/2006/relationships/hyperlink" Target="https://colombiacompra.coupahost.com/quotes/responses/919170" TargetMode="External"/><Relationship Id="rId9" Type="http://schemas.openxmlformats.org/officeDocument/2006/relationships/hyperlink" Target="https://colombiacompra.coupahost.com/quotes/responses/922524" TargetMode="External"/><Relationship Id="rId14" Type="http://schemas.openxmlformats.org/officeDocument/2006/relationships/hyperlink" Target="https://colombiacompra.coupahost.com/quotes/responses/92432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coupahost.com/quotes/responses/921757" TargetMode="External"/><Relationship Id="rId13" Type="http://schemas.openxmlformats.org/officeDocument/2006/relationships/hyperlink" Target="https://colombiacompra.coupahost.com/quotes/responses/924182" TargetMode="External"/><Relationship Id="rId3" Type="http://schemas.openxmlformats.org/officeDocument/2006/relationships/hyperlink" Target="https://colombiacompra.coupahost.com/quotes/responses/919000" TargetMode="External"/><Relationship Id="rId7" Type="http://schemas.openxmlformats.org/officeDocument/2006/relationships/hyperlink" Target="https://colombiacompra.coupahost.com/quotes/responses/920927" TargetMode="External"/><Relationship Id="rId12" Type="http://schemas.openxmlformats.org/officeDocument/2006/relationships/hyperlink" Target="https://colombiacompra.coupahost.com/quotes/responses/924159" TargetMode="External"/><Relationship Id="rId2" Type="http://schemas.openxmlformats.org/officeDocument/2006/relationships/hyperlink" Target="https://colombiacompra.coupahost.com/quotes/responses/918808" TargetMode="External"/><Relationship Id="rId1" Type="http://schemas.openxmlformats.org/officeDocument/2006/relationships/hyperlink" Target="https://colombiacompra.coupahost.com/quotes/responses/917985" TargetMode="External"/><Relationship Id="rId6" Type="http://schemas.openxmlformats.org/officeDocument/2006/relationships/hyperlink" Target="https://colombiacompra.coupahost.com/quotes/responses/919224" TargetMode="External"/><Relationship Id="rId11" Type="http://schemas.openxmlformats.org/officeDocument/2006/relationships/hyperlink" Target="https://colombiacompra.coupahost.com/quotes/responses/923598" TargetMode="External"/><Relationship Id="rId5" Type="http://schemas.openxmlformats.org/officeDocument/2006/relationships/hyperlink" Target="https://colombiacompra.coupahost.com/quotes/responses/919212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colombiacompra.coupahost.com/quotes/responses/923437" TargetMode="External"/><Relationship Id="rId4" Type="http://schemas.openxmlformats.org/officeDocument/2006/relationships/hyperlink" Target="https://colombiacompra.coupahost.com/quotes/responses/919170" TargetMode="External"/><Relationship Id="rId9" Type="http://schemas.openxmlformats.org/officeDocument/2006/relationships/hyperlink" Target="https://colombiacompra.coupahost.com/quotes/responses/922524" TargetMode="External"/><Relationship Id="rId14" Type="http://schemas.openxmlformats.org/officeDocument/2006/relationships/hyperlink" Target="https://colombiacompra.coupahost.com/quotes/responses/924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C832-B036-4F9D-839E-36679B9C320B}">
  <dimension ref="A1:E15"/>
  <sheetViews>
    <sheetView workbookViewId="0">
      <selection activeCell="G7" sqref="G7"/>
    </sheetView>
  </sheetViews>
  <sheetFormatPr baseColWidth="10" defaultRowHeight="15"/>
  <cols>
    <col min="1" max="1" width="23.140625" style="7" customWidth="1"/>
    <col min="2" max="2" width="21.42578125" style="7" customWidth="1"/>
    <col min="3" max="3" width="22.140625" style="7" customWidth="1"/>
    <col min="4" max="4" width="21.140625" style="7" customWidth="1"/>
    <col min="5" max="5" width="24.5703125" style="7" customWidth="1"/>
    <col min="6" max="6" width="21.28515625" customWidth="1"/>
  </cols>
  <sheetData>
    <row r="1" spans="1:5">
      <c r="A1" s="6" t="s">
        <v>0</v>
      </c>
      <c r="B1" s="6" t="s">
        <v>41</v>
      </c>
      <c r="C1" s="6" t="s">
        <v>1</v>
      </c>
      <c r="D1" s="6" t="s">
        <v>2</v>
      </c>
      <c r="E1" s="6" t="s">
        <v>3</v>
      </c>
    </row>
    <row r="2" spans="1:5" ht="45">
      <c r="A2" s="2" t="s">
        <v>4</v>
      </c>
      <c r="B2" s="3">
        <v>45097.542361111111</v>
      </c>
      <c r="C2" s="8">
        <v>362412343</v>
      </c>
      <c r="D2" s="1" t="s">
        <v>6</v>
      </c>
      <c r="E2" s="4" t="s">
        <v>7</v>
      </c>
    </row>
    <row r="3" spans="1:5">
      <c r="A3" s="2" t="s">
        <v>8</v>
      </c>
      <c r="B3" s="3">
        <v>45094.443055555559</v>
      </c>
      <c r="C3" s="1" t="s">
        <v>5</v>
      </c>
      <c r="D3" s="1" t="s">
        <v>6</v>
      </c>
      <c r="E3" s="4" t="s">
        <v>7</v>
      </c>
    </row>
    <row r="4" spans="1:5" ht="45">
      <c r="A4" s="2" t="s">
        <v>9</v>
      </c>
      <c r="B4" s="3">
        <v>45087.482638888891</v>
      </c>
      <c r="C4" s="1" t="s">
        <v>5</v>
      </c>
      <c r="D4" s="1" t="s">
        <v>20</v>
      </c>
      <c r="E4" s="4" t="s">
        <v>21</v>
      </c>
    </row>
    <row r="5" spans="1:5" ht="30">
      <c r="A5" s="2" t="s">
        <v>10</v>
      </c>
      <c r="B5" s="3">
        <v>45091.689583333333</v>
      </c>
      <c r="C5" s="1" t="s">
        <v>5</v>
      </c>
      <c r="D5" s="1" t="s">
        <v>22</v>
      </c>
      <c r="E5" s="5" t="s">
        <v>23</v>
      </c>
    </row>
    <row r="6" spans="1:5" ht="30">
      <c r="A6" s="2" t="s">
        <v>11</v>
      </c>
      <c r="B6" s="3">
        <v>45089.797222222223</v>
      </c>
      <c r="C6" s="1" t="s">
        <v>5</v>
      </c>
      <c r="D6" s="1" t="s">
        <v>6</v>
      </c>
      <c r="E6" s="4" t="s">
        <v>7</v>
      </c>
    </row>
    <row r="7" spans="1:5" ht="45">
      <c r="A7" s="2" t="s">
        <v>12</v>
      </c>
      <c r="B7" s="3">
        <v>45097.440972222219</v>
      </c>
      <c r="C7" s="1" t="s">
        <v>5</v>
      </c>
      <c r="D7" s="1" t="s">
        <v>6</v>
      </c>
      <c r="E7" s="4" t="s">
        <v>7</v>
      </c>
    </row>
    <row r="8" spans="1:5" ht="45">
      <c r="A8" s="2" t="s">
        <v>26</v>
      </c>
      <c r="B8" s="3">
        <v>45091.620833333334</v>
      </c>
      <c r="C8" s="1" t="s">
        <v>5</v>
      </c>
      <c r="D8" s="1" t="s">
        <v>27</v>
      </c>
      <c r="E8" s="5" t="s">
        <v>28</v>
      </c>
    </row>
    <row r="9" spans="1:5" ht="30">
      <c r="A9" s="2" t="s">
        <v>13</v>
      </c>
      <c r="B9" s="3">
        <v>45093.630555555559</v>
      </c>
      <c r="C9" s="1" t="s">
        <v>5</v>
      </c>
      <c r="D9" s="1" t="s">
        <v>29</v>
      </c>
      <c r="E9" s="5" t="s">
        <v>30</v>
      </c>
    </row>
    <row r="10" spans="1:5" ht="45">
      <c r="A10" s="2" t="s">
        <v>14</v>
      </c>
      <c r="B10" s="3">
        <v>45097.338888888888</v>
      </c>
      <c r="C10" s="1" t="s">
        <v>5</v>
      </c>
      <c r="D10" s="1" t="s">
        <v>31</v>
      </c>
      <c r="E10" s="4" t="s">
        <v>32</v>
      </c>
    </row>
    <row r="11" spans="1:5" ht="30">
      <c r="A11" s="2" t="s">
        <v>15</v>
      </c>
      <c r="B11" s="3">
        <v>45095.252083333333</v>
      </c>
      <c r="C11" s="1" t="s">
        <v>5</v>
      </c>
      <c r="D11" s="1" t="s">
        <v>33</v>
      </c>
      <c r="E11" s="4" t="s">
        <v>34</v>
      </c>
    </row>
    <row r="12" spans="1:5" ht="45">
      <c r="A12" s="2" t="s">
        <v>16</v>
      </c>
      <c r="B12" s="3">
        <v>45096.713888888888</v>
      </c>
      <c r="C12" s="1" t="s">
        <v>5</v>
      </c>
      <c r="D12" s="1" t="s">
        <v>35</v>
      </c>
      <c r="E12" s="5" t="s">
        <v>36</v>
      </c>
    </row>
    <row r="13" spans="1:5" ht="45">
      <c r="A13" s="2" t="s">
        <v>17</v>
      </c>
      <c r="B13" s="3">
        <v>45097.506249999999</v>
      </c>
      <c r="C13" s="1" t="s">
        <v>5</v>
      </c>
      <c r="D13" s="1" t="s">
        <v>37</v>
      </c>
      <c r="E13" s="4" t="s">
        <v>38</v>
      </c>
    </row>
    <row r="14" spans="1:5" ht="45">
      <c r="A14" s="2" t="s">
        <v>18</v>
      </c>
      <c r="B14" s="3">
        <v>45097.520833333336</v>
      </c>
      <c r="C14" s="1" t="s">
        <v>5</v>
      </c>
      <c r="D14" s="1" t="s">
        <v>6</v>
      </c>
      <c r="E14" s="4" t="s">
        <v>7</v>
      </c>
    </row>
    <row r="15" spans="1:5" ht="30">
      <c r="A15" s="2" t="s">
        <v>19</v>
      </c>
      <c r="B15" s="3">
        <v>45097.67083333333</v>
      </c>
      <c r="C15" s="1" t="s">
        <v>5</v>
      </c>
      <c r="D15" s="1" t="s">
        <v>6</v>
      </c>
      <c r="E15" s="4" t="s">
        <v>7</v>
      </c>
    </row>
  </sheetData>
  <hyperlinks>
    <hyperlink ref="A2" r:id="rId1" display="https://colombiacompra.coupahost.com/quotes/responses/917985" xr:uid="{F1F60AF9-2248-447F-AC62-518E12AFD7D8}"/>
    <hyperlink ref="A3" r:id="rId2" display="https://colombiacompra.coupahost.com/quotes/responses/918808" xr:uid="{5BE1890B-716C-4030-A770-B7FBD938A894}"/>
    <hyperlink ref="A4" r:id="rId3" display="https://colombiacompra.coupahost.com/quotes/responses/919000" xr:uid="{D3CD1A5D-BCA3-41A3-9A91-CB2C4CFE6428}"/>
    <hyperlink ref="A5" r:id="rId4" display="https://colombiacompra.coupahost.com/quotes/responses/919170" xr:uid="{A6692D7B-3DAE-42C1-87F1-591A48CAAD8A}"/>
    <hyperlink ref="A6" r:id="rId5" display="https://colombiacompra.coupahost.com/quotes/responses/919212" xr:uid="{CCF2D2A3-398D-4F4A-94A4-A1C7C3309876}"/>
    <hyperlink ref="A7" r:id="rId6" display="https://colombiacompra.coupahost.com/quotes/responses/919224" xr:uid="{57761B27-94E4-45F1-A276-1454B27467C8}"/>
    <hyperlink ref="A8" r:id="rId7" display="https://colombiacompra.coupahost.com/quotes/responses/920927" xr:uid="{74251738-62BD-4198-9B2D-BABF783D90A5}"/>
    <hyperlink ref="A9" r:id="rId8" display="https://colombiacompra.coupahost.com/quotes/responses/921757" xr:uid="{880D514A-D81A-4C21-B7AA-25DFBB1810B7}"/>
    <hyperlink ref="A10" r:id="rId9" display="https://colombiacompra.coupahost.com/quotes/responses/922524" xr:uid="{90AE4D6F-14C7-4FED-AE63-B48A19CB7A4A}"/>
    <hyperlink ref="A11" r:id="rId10" display="https://colombiacompra.coupahost.com/quotes/responses/923437" xr:uid="{3C0FCC9F-1800-4B2B-B5B3-1729B9EE985A}"/>
    <hyperlink ref="A12" r:id="rId11" display="https://colombiacompra.coupahost.com/quotes/responses/923598" xr:uid="{6EB221C3-12ED-42BB-A759-964F4C5359E9}"/>
    <hyperlink ref="A13" r:id="rId12" display="https://colombiacompra.coupahost.com/quotes/responses/924159" xr:uid="{30ABBFDD-7944-4EBC-92AF-501A3F251A8C}"/>
    <hyperlink ref="A14" r:id="rId13" display="https://colombiacompra.coupahost.com/quotes/responses/924182" xr:uid="{52DA9FD3-8114-477C-80DC-23895A1D0B10}"/>
    <hyperlink ref="A15" r:id="rId14" display="https://colombiacompra.coupahost.com/quotes/responses/924323" xr:uid="{2BD53F09-2939-45DA-9774-10AB330EC02F}"/>
  </hyperlinks>
  <pageMargins left="0.7" right="0.7" top="0.75" bottom="0.75" header="0.3" footer="0.3"/>
  <pageSetup paperSize="14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621D-B17B-4F77-B7A0-7938A40B9004}">
  <dimension ref="A1:F14"/>
  <sheetViews>
    <sheetView tabSelected="1" workbookViewId="0">
      <selection activeCell="D5" sqref="D5"/>
    </sheetView>
  </sheetViews>
  <sheetFormatPr baseColWidth="10" defaultRowHeight="15"/>
  <cols>
    <col min="1" max="1" width="26.85546875" customWidth="1"/>
    <col min="2" max="2" width="22.7109375" customWidth="1"/>
    <col min="3" max="3" width="19.85546875" customWidth="1"/>
    <col min="4" max="4" width="20" customWidth="1"/>
    <col min="5" max="5" width="18.42578125" customWidth="1"/>
    <col min="6" max="6" width="12.7109375" customWidth="1"/>
  </cols>
  <sheetData>
    <row r="1" spans="1:6" ht="45">
      <c r="A1" s="39" t="s">
        <v>9</v>
      </c>
      <c r="B1" s="40">
        <v>45087.482638888891</v>
      </c>
      <c r="C1" s="41" t="s">
        <v>5</v>
      </c>
      <c r="D1" s="41" t="s">
        <v>20</v>
      </c>
      <c r="E1" s="42">
        <v>9714945.6500000004</v>
      </c>
      <c r="F1">
        <f>E1-E2</f>
        <v>581458.1799999997</v>
      </c>
    </row>
    <row r="2" spans="1:6" ht="30">
      <c r="A2" s="34" t="s">
        <v>4</v>
      </c>
      <c r="B2" s="35">
        <v>45097.542361111111</v>
      </c>
      <c r="C2" s="36" t="s">
        <v>5</v>
      </c>
      <c r="D2" s="36" t="s">
        <v>6</v>
      </c>
      <c r="E2" s="37">
        <v>9133487.4700000007</v>
      </c>
    </row>
    <row r="3" spans="1:6">
      <c r="A3" s="34" t="s">
        <v>8</v>
      </c>
      <c r="B3" s="35">
        <v>45094.443055555559</v>
      </c>
      <c r="C3" s="36" t="s">
        <v>5</v>
      </c>
      <c r="D3" s="36" t="s">
        <v>6</v>
      </c>
      <c r="E3" s="38" t="s">
        <v>7</v>
      </c>
    </row>
    <row r="4" spans="1:6" ht="30">
      <c r="A4" s="34" t="s">
        <v>11</v>
      </c>
      <c r="B4" s="35">
        <v>45089.797222222223</v>
      </c>
      <c r="C4" s="36" t="s">
        <v>5</v>
      </c>
      <c r="D4" s="36" t="s">
        <v>6</v>
      </c>
      <c r="E4" s="38" t="s">
        <v>7</v>
      </c>
    </row>
    <row r="5" spans="1:6" ht="30">
      <c r="A5" s="34" t="s">
        <v>12</v>
      </c>
      <c r="B5" s="35">
        <v>45097.440972222219</v>
      </c>
      <c r="C5" s="36" t="s">
        <v>5</v>
      </c>
      <c r="D5" s="36" t="s">
        <v>6</v>
      </c>
      <c r="E5" s="38" t="s">
        <v>7</v>
      </c>
    </row>
    <row r="6" spans="1:6" ht="30">
      <c r="A6" s="34" t="s">
        <v>18</v>
      </c>
      <c r="B6" s="35">
        <v>45097.520833333336</v>
      </c>
      <c r="C6" s="36" t="s">
        <v>5</v>
      </c>
      <c r="D6" s="36" t="s">
        <v>6</v>
      </c>
      <c r="E6" s="38" t="s">
        <v>7</v>
      </c>
    </row>
    <row r="7" spans="1:6" ht="30">
      <c r="A7" s="34" t="s">
        <v>19</v>
      </c>
      <c r="B7" s="35">
        <v>45097.67083333333</v>
      </c>
      <c r="C7" s="36" t="s">
        <v>5</v>
      </c>
      <c r="D7" s="36" t="s">
        <v>6</v>
      </c>
      <c r="E7" s="38" t="s">
        <v>7</v>
      </c>
    </row>
    <row r="8" spans="1:6" ht="30">
      <c r="A8" s="44" t="s">
        <v>14</v>
      </c>
      <c r="B8" s="45">
        <v>45097.338888888888</v>
      </c>
      <c r="C8" s="46" t="s">
        <v>5</v>
      </c>
      <c r="D8" s="46" t="s">
        <v>31</v>
      </c>
      <c r="E8" s="47" t="s">
        <v>32</v>
      </c>
    </row>
    <row r="9" spans="1:6" ht="45">
      <c r="A9" s="44" t="s">
        <v>17</v>
      </c>
      <c r="B9" s="45">
        <v>45097.506249999999</v>
      </c>
      <c r="C9" s="46" t="s">
        <v>5</v>
      </c>
      <c r="D9" s="46" t="s">
        <v>37</v>
      </c>
      <c r="E9" s="47" t="s">
        <v>38</v>
      </c>
    </row>
    <row r="10" spans="1:6">
      <c r="A10" s="44" t="s">
        <v>15</v>
      </c>
      <c r="B10" s="45">
        <v>45095.252083333333</v>
      </c>
      <c r="C10" s="46" t="s">
        <v>5</v>
      </c>
      <c r="D10" s="46" t="s">
        <v>33</v>
      </c>
      <c r="E10" s="47" t="s">
        <v>34</v>
      </c>
    </row>
    <row r="11" spans="1:6" ht="30">
      <c r="A11" s="2" t="s">
        <v>16</v>
      </c>
      <c r="B11" s="3">
        <v>45096.713888888888</v>
      </c>
      <c r="C11" s="1" t="s">
        <v>5</v>
      </c>
      <c r="D11" s="1" t="s">
        <v>35</v>
      </c>
      <c r="E11" s="5" t="s">
        <v>36</v>
      </c>
    </row>
    <row r="12" spans="1:6" ht="30">
      <c r="A12" s="2" t="s">
        <v>10</v>
      </c>
      <c r="B12" s="3">
        <v>45091.689583333333</v>
      </c>
      <c r="C12" s="1" t="s">
        <v>5</v>
      </c>
      <c r="D12" s="1" t="s">
        <v>22</v>
      </c>
      <c r="E12" s="5" t="s">
        <v>23</v>
      </c>
    </row>
    <row r="13" spans="1:6" ht="30">
      <c r="A13" s="2" t="s">
        <v>26</v>
      </c>
      <c r="B13" s="3">
        <v>45091.620833333334</v>
      </c>
      <c r="C13" s="1" t="s">
        <v>5</v>
      </c>
      <c r="D13" s="1" t="s">
        <v>27</v>
      </c>
      <c r="E13" s="5" t="s">
        <v>28</v>
      </c>
    </row>
    <row r="14" spans="1:6" ht="30">
      <c r="A14" s="2" t="s">
        <v>13</v>
      </c>
      <c r="B14" s="3">
        <v>45093.630555555559</v>
      </c>
      <c r="C14" s="1" t="s">
        <v>5</v>
      </c>
      <c r="D14" s="1" t="s">
        <v>29</v>
      </c>
      <c r="E14" s="5" t="s">
        <v>30</v>
      </c>
    </row>
  </sheetData>
  <sortState ref="A1:E14">
    <sortCondition ref="D1:D14"/>
  </sortState>
  <hyperlinks>
    <hyperlink ref="A2" r:id="rId1" display="https://colombiacompra.coupahost.com/quotes/responses/917985" xr:uid="{D8CD7A92-D64C-48AA-80D7-7198E7BBC2AD}"/>
    <hyperlink ref="A3" r:id="rId2" display="https://colombiacompra.coupahost.com/quotes/responses/918808" xr:uid="{B46C0187-9F3F-4CE4-AD6F-3C62F309883C}"/>
    <hyperlink ref="A1" r:id="rId3" display="https://colombiacompra.coupahost.com/quotes/responses/919000" xr:uid="{680842F7-3A95-446B-9708-7A98E3D85CD4}"/>
    <hyperlink ref="A12" r:id="rId4" display="https://colombiacompra.coupahost.com/quotes/responses/919170" xr:uid="{FB43CA2E-0297-4397-841B-8DB3B015F7BA}"/>
    <hyperlink ref="A4" r:id="rId5" display="https://colombiacompra.coupahost.com/quotes/responses/919212" xr:uid="{B331CD97-C60A-4571-912D-FE28F84D131D}"/>
    <hyperlink ref="A5" r:id="rId6" display="https://colombiacompra.coupahost.com/quotes/responses/919224" xr:uid="{AF978C6C-98D9-46D5-B67D-20918881CE73}"/>
    <hyperlink ref="A13" r:id="rId7" display="https://colombiacompra.coupahost.com/quotes/responses/920927" xr:uid="{71F9B830-9E15-49A9-84C9-D845B0C517E0}"/>
    <hyperlink ref="A14" r:id="rId8" display="https://colombiacompra.coupahost.com/quotes/responses/921757" xr:uid="{A02709ED-36F9-4FF8-80C2-30CADB526C96}"/>
    <hyperlink ref="A8" r:id="rId9" display="https://colombiacompra.coupahost.com/quotes/responses/922524" xr:uid="{4FA9533B-298E-4DEA-B7BD-325582DC5D2B}"/>
    <hyperlink ref="A10" r:id="rId10" display="https://colombiacompra.coupahost.com/quotes/responses/923437" xr:uid="{A8DB64E5-1615-4A9C-8E0B-89B0BD37F191}"/>
    <hyperlink ref="A11" r:id="rId11" display="https://colombiacompra.coupahost.com/quotes/responses/923598" xr:uid="{6B8E2E14-A3B7-4C17-ACB8-321A55116ADB}"/>
    <hyperlink ref="A9" r:id="rId12" display="https://colombiacompra.coupahost.com/quotes/responses/924159" xr:uid="{7DFFC96A-40B5-46A4-B5CD-A012DB5AFE36}"/>
    <hyperlink ref="A6" r:id="rId13" display="https://colombiacompra.coupahost.com/quotes/responses/924182" xr:uid="{03FA2FD4-E606-46A1-9F28-ACE6F70E9F51}"/>
    <hyperlink ref="A7" r:id="rId14" display="https://colombiacompra.coupahost.com/quotes/responses/924323" xr:uid="{F040238B-49B9-4DF3-B756-40C36E52ABD2}"/>
  </hyperlinks>
  <pageMargins left="0.7" right="0.7" top="0.75" bottom="0.75" header="0.3" footer="0.3"/>
  <pageSetup paperSize="14" orientation="portrait" verticalDpi="0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05D4-D11D-4A74-903D-EAF82CE2BBF5}">
  <dimension ref="A1:R45"/>
  <sheetViews>
    <sheetView workbookViewId="0">
      <selection activeCell="A10" sqref="A10:A45"/>
    </sheetView>
  </sheetViews>
  <sheetFormatPr baseColWidth="10" defaultRowHeight="15"/>
  <cols>
    <col min="2" max="2" width="23" customWidth="1"/>
    <col min="3" max="3" width="41.5703125" customWidth="1"/>
    <col min="4" max="4" width="22.85546875" style="28" customWidth="1"/>
    <col min="5" max="5" width="17" customWidth="1"/>
    <col min="6" max="7" width="14.140625" customWidth="1"/>
    <col min="8" max="9" width="14" bestFit="1" customWidth="1"/>
    <col min="10" max="10" width="22.7109375" style="20" hidden="1" customWidth="1"/>
    <col min="11" max="17" width="22.7109375" style="20" customWidth="1"/>
  </cols>
  <sheetData>
    <row r="1" spans="1:18" ht="61.5" thickTop="1" thickBot="1">
      <c r="A1" s="52" t="s">
        <v>43</v>
      </c>
      <c r="B1" s="52"/>
      <c r="C1" s="52"/>
      <c r="D1" s="29" t="s">
        <v>98</v>
      </c>
      <c r="E1" s="9" t="s">
        <v>44</v>
      </c>
      <c r="F1" s="10" t="s">
        <v>45</v>
      </c>
      <c r="G1" s="11" t="s">
        <v>46</v>
      </c>
      <c r="H1" s="10" t="s">
        <v>47</v>
      </c>
      <c r="I1" s="11" t="s">
        <v>48</v>
      </c>
      <c r="J1" s="19" t="s">
        <v>97</v>
      </c>
      <c r="K1" s="19" t="s">
        <v>99</v>
      </c>
      <c r="L1" s="19" t="s">
        <v>42</v>
      </c>
      <c r="M1" s="19" t="s">
        <v>24</v>
      </c>
      <c r="N1" s="19" t="s">
        <v>25</v>
      </c>
      <c r="O1" s="19" t="s">
        <v>39</v>
      </c>
      <c r="P1" s="19" t="s">
        <v>40</v>
      </c>
      <c r="Q1" s="19"/>
    </row>
    <row r="2" spans="1:18" ht="16.5" thickTop="1">
      <c r="A2" s="12" t="s">
        <v>49</v>
      </c>
      <c r="B2" s="53" t="s">
        <v>50</v>
      </c>
      <c r="C2" s="54"/>
      <c r="D2" s="30"/>
    </row>
    <row r="3" spans="1:18">
      <c r="A3" s="13">
        <v>1</v>
      </c>
      <c r="B3" s="55" t="s">
        <v>51</v>
      </c>
      <c r="C3" s="56"/>
      <c r="D3" s="31"/>
      <c r="E3" s="14">
        <v>0.1</v>
      </c>
      <c r="H3" s="15">
        <v>0.2</v>
      </c>
      <c r="I3" s="15">
        <v>0.25</v>
      </c>
      <c r="J3" s="20">
        <v>31518981</v>
      </c>
    </row>
    <row r="4" spans="1:18" ht="15.75">
      <c r="A4" s="57" t="s">
        <v>52</v>
      </c>
      <c r="B4" s="58"/>
      <c r="C4" s="58"/>
      <c r="D4" s="32"/>
      <c r="E4" s="16"/>
    </row>
    <row r="5" spans="1:18">
      <c r="A5" s="13">
        <v>2</v>
      </c>
      <c r="B5" s="60" t="s">
        <v>53</v>
      </c>
      <c r="C5" s="61"/>
      <c r="D5" s="31"/>
      <c r="E5" s="16">
        <v>2200293</v>
      </c>
      <c r="F5" s="17">
        <f>MAX(E5:E5)</f>
        <v>2200293</v>
      </c>
      <c r="G5" s="17">
        <f>MIN(E5:E5)</f>
        <v>2200293</v>
      </c>
      <c r="J5" s="20">
        <v>2200293</v>
      </c>
    </row>
    <row r="6" spans="1:18">
      <c r="A6" s="13">
        <v>3</v>
      </c>
      <c r="B6" s="60" t="s">
        <v>54</v>
      </c>
      <c r="C6" s="61"/>
      <c r="D6" s="31"/>
      <c r="E6" s="16">
        <v>2200293</v>
      </c>
      <c r="F6" s="17">
        <f>MAX(E6:E6)</f>
        <v>2200293</v>
      </c>
      <c r="G6" s="17">
        <f>MIN(E6:E6)</f>
        <v>2200293</v>
      </c>
      <c r="J6" s="20">
        <v>2200293</v>
      </c>
    </row>
    <row r="7" spans="1:18">
      <c r="A7" s="13">
        <v>5</v>
      </c>
      <c r="B7" s="60" t="s">
        <v>55</v>
      </c>
      <c r="C7" s="61"/>
      <c r="D7" s="31"/>
      <c r="E7" s="16">
        <v>2200293</v>
      </c>
      <c r="F7" s="17">
        <f>MAX(E7:E7)</f>
        <v>2200293</v>
      </c>
      <c r="G7" s="17">
        <f>MIN(E7:E7)</f>
        <v>2200293</v>
      </c>
      <c r="J7" s="20">
        <v>2200293</v>
      </c>
    </row>
    <row r="8" spans="1:18">
      <c r="A8" s="13">
        <v>8</v>
      </c>
      <c r="B8" s="60" t="s">
        <v>56</v>
      </c>
      <c r="C8" s="61"/>
      <c r="D8" s="31"/>
      <c r="E8" s="16">
        <v>2200293</v>
      </c>
      <c r="F8" s="17">
        <f>MAX(E8:E8)</f>
        <v>2200293</v>
      </c>
      <c r="G8" s="17">
        <f>MIN(E8:E8)</f>
        <v>2200293</v>
      </c>
      <c r="J8" s="20">
        <v>2200293</v>
      </c>
    </row>
    <row r="9" spans="1:18" ht="15.75">
      <c r="A9" s="59" t="s">
        <v>57</v>
      </c>
      <c r="B9" s="59"/>
      <c r="C9" s="18" t="s">
        <v>58</v>
      </c>
      <c r="D9" s="27"/>
      <c r="E9" s="16"/>
    </row>
    <row r="10" spans="1:18">
      <c r="A10" s="21">
        <v>3</v>
      </c>
      <c r="B10" s="22" t="s">
        <v>60</v>
      </c>
      <c r="C10" s="23" t="s">
        <v>59</v>
      </c>
      <c r="D10" s="33">
        <v>10</v>
      </c>
      <c r="E10" s="24">
        <v>6058</v>
      </c>
      <c r="F10" s="26">
        <v>15528</v>
      </c>
      <c r="G10" s="26">
        <v>5599</v>
      </c>
      <c r="H10" s="26">
        <v>4479.2</v>
      </c>
      <c r="I10" s="26">
        <v>4199.25</v>
      </c>
      <c r="J10" s="43">
        <v>3946.487201365188</v>
      </c>
      <c r="K10" s="49">
        <v>4199.25</v>
      </c>
      <c r="L10" s="49">
        <v>4199.25</v>
      </c>
      <c r="M10" s="49">
        <v>4199.2499999999991</v>
      </c>
      <c r="N10" s="49">
        <v>4199.25</v>
      </c>
      <c r="O10" s="49">
        <v>4199.25</v>
      </c>
      <c r="P10" s="49">
        <v>4199.2500000000018</v>
      </c>
      <c r="Q10" s="48" t="b">
        <f>IF(P10&gt;I10,TRUE,FALSE)</f>
        <v>0</v>
      </c>
      <c r="R10" s="51">
        <f t="shared" ref="R10:R45" si="0">N10-I10</f>
        <v>0</v>
      </c>
    </row>
    <row r="11" spans="1:18">
      <c r="A11" s="21">
        <v>5</v>
      </c>
      <c r="B11" s="22" t="s">
        <v>61</v>
      </c>
      <c r="C11" s="23" t="s">
        <v>59</v>
      </c>
      <c r="D11" s="33">
        <v>25</v>
      </c>
      <c r="E11" s="24">
        <v>1846</v>
      </c>
      <c r="F11" s="26">
        <v>7593</v>
      </c>
      <c r="G11" s="26">
        <v>1846</v>
      </c>
      <c r="H11" s="26">
        <v>1476.8</v>
      </c>
      <c r="I11" s="26">
        <v>1384.5</v>
      </c>
      <c r="J11" s="43">
        <v>1039.7831570382425</v>
      </c>
      <c r="K11" s="49">
        <v>1384.5</v>
      </c>
      <c r="L11" s="49">
        <v>1384.5000000000002</v>
      </c>
      <c r="M11" s="49">
        <v>1384.5</v>
      </c>
      <c r="N11" s="49">
        <v>1384.5</v>
      </c>
      <c r="O11" s="49">
        <v>1384.5</v>
      </c>
      <c r="P11" s="49">
        <v>1384.4999999999998</v>
      </c>
      <c r="Q11" s="48" t="b">
        <f t="shared" ref="Q11:Q45" si="1">IF(P11&gt;I11,TRUE,FALSE)</f>
        <v>0</v>
      </c>
      <c r="R11" s="51">
        <f t="shared" si="0"/>
        <v>0</v>
      </c>
    </row>
    <row r="12" spans="1:18" ht="24">
      <c r="A12" s="21">
        <v>12</v>
      </c>
      <c r="B12" s="22" t="s">
        <v>62</v>
      </c>
      <c r="C12" s="23" t="s">
        <v>59</v>
      </c>
      <c r="D12" s="33">
        <v>25</v>
      </c>
      <c r="E12" s="24">
        <v>9423</v>
      </c>
      <c r="F12" s="26">
        <v>51890</v>
      </c>
      <c r="G12" s="26">
        <v>6192</v>
      </c>
      <c r="H12" s="26">
        <v>4953.6000000000004</v>
      </c>
      <c r="I12" s="26">
        <v>4644</v>
      </c>
      <c r="J12" s="25">
        <v>4644</v>
      </c>
      <c r="K12" s="49">
        <v>4644</v>
      </c>
      <c r="L12" s="49">
        <v>4644</v>
      </c>
      <c r="M12" s="49">
        <v>4644</v>
      </c>
      <c r="N12" s="49">
        <v>4644</v>
      </c>
      <c r="O12" s="49">
        <v>4644</v>
      </c>
      <c r="P12" s="49">
        <v>4643.9999999999973</v>
      </c>
      <c r="Q12" s="48" t="b">
        <f t="shared" si="1"/>
        <v>0</v>
      </c>
      <c r="R12" s="51">
        <f t="shared" si="0"/>
        <v>0</v>
      </c>
    </row>
    <row r="13" spans="1:18">
      <c r="A13" s="21">
        <v>15</v>
      </c>
      <c r="B13" s="22" t="s">
        <v>63</v>
      </c>
      <c r="C13" s="23" t="s">
        <v>59</v>
      </c>
      <c r="D13" s="33">
        <v>25</v>
      </c>
      <c r="E13" s="24">
        <v>8050</v>
      </c>
      <c r="F13" s="26">
        <v>32938</v>
      </c>
      <c r="G13" s="26">
        <v>5371</v>
      </c>
      <c r="H13" s="26">
        <v>4296.8</v>
      </c>
      <c r="I13" s="26">
        <v>4028.25</v>
      </c>
      <c r="J13" s="43">
        <v>3587.8969351626465</v>
      </c>
      <c r="K13" s="49">
        <v>4028.2499999999995</v>
      </c>
      <c r="L13" s="49">
        <v>4028.25</v>
      </c>
      <c r="M13" s="49">
        <v>4028.25</v>
      </c>
      <c r="N13" s="49">
        <v>4028.25</v>
      </c>
      <c r="O13" s="49">
        <v>4028.2499999999995</v>
      </c>
      <c r="P13" s="49">
        <v>4028.2500000000023</v>
      </c>
      <c r="Q13" s="48" t="b">
        <f t="shared" si="1"/>
        <v>0</v>
      </c>
      <c r="R13" s="51">
        <f t="shared" si="0"/>
        <v>0</v>
      </c>
    </row>
    <row r="14" spans="1:18" ht="24">
      <c r="A14" s="21">
        <v>21</v>
      </c>
      <c r="B14" s="22" t="s">
        <v>64</v>
      </c>
      <c r="C14" s="23" t="s">
        <v>59</v>
      </c>
      <c r="D14" s="33">
        <v>15</v>
      </c>
      <c r="E14" s="24">
        <v>6019</v>
      </c>
      <c r="F14" s="26">
        <v>17253</v>
      </c>
      <c r="G14" s="26">
        <v>3819</v>
      </c>
      <c r="H14" s="26">
        <v>3055.2</v>
      </c>
      <c r="I14" s="26">
        <v>2864.25</v>
      </c>
      <c r="J14" s="43">
        <v>2840.1846375617793</v>
      </c>
      <c r="K14" s="49">
        <v>2864.25</v>
      </c>
      <c r="L14" s="49">
        <v>2864.2499999999995</v>
      </c>
      <c r="M14" s="49">
        <v>2864.2499999999995</v>
      </c>
      <c r="N14" s="49">
        <v>2864.25</v>
      </c>
      <c r="O14" s="49">
        <v>2864.2500000000005</v>
      </c>
      <c r="P14" s="49">
        <v>2864.2500000000009</v>
      </c>
      <c r="Q14" s="48" t="b">
        <f t="shared" si="1"/>
        <v>0</v>
      </c>
      <c r="R14" s="51">
        <f t="shared" si="0"/>
        <v>0</v>
      </c>
    </row>
    <row r="15" spans="1:18" ht="36">
      <c r="A15" s="21">
        <v>26</v>
      </c>
      <c r="B15" s="22" t="s">
        <v>65</v>
      </c>
      <c r="C15" s="23" t="s">
        <v>59</v>
      </c>
      <c r="D15" s="33">
        <v>25</v>
      </c>
      <c r="E15" s="24">
        <v>4923</v>
      </c>
      <c r="F15" s="26">
        <v>43504</v>
      </c>
      <c r="G15" s="26">
        <v>3069</v>
      </c>
      <c r="H15" s="26">
        <v>2455.1999999999998</v>
      </c>
      <c r="I15" s="26">
        <v>2301.75</v>
      </c>
      <c r="J15" s="25">
        <v>2481.1725968907381</v>
      </c>
      <c r="K15" s="49">
        <v>2301.75</v>
      </c>
      <c r="L15" s="49">
        <v>2301.75</v>
      </c>
      <c r="M15" s="49">
        <v>2301.75</v>
      </c>
      <c r="N15" s="49">
        <v>2301.75</v>
      </c>
      <c r="O15" s="49">
        <v>2301.7500000000005</v>
      </c>
      <c r="P15" s="49">
        <v>2301.7500000000009</v>
      </c>
      <c r="Q15" s="48" t="b">
        <f t="shared" si="1"/>
        <v>0</v>
      </c>
      <c r="R15" s="51">
        <f t="shared" si="0"/>
        <v>0</v>
      </c>
    </row>
    <row r="16" spans="1:18" ht="24">
      <c r="A16" s="21">
        <v>28</v>
      </c>
      <c r="B16" s="22" t="s">
        <v>66</v>
      </c>
      <c r="C16" s="23" t="s">
        <v>59</v>
      </c>
      <c r="D16" s="33">
        <v>25</v>
      </c>
      <c r="E16" s="24">
        <v>4717</v>
      </c>
      <c r="F16" s="26">
        <v>14228</v>
      </c>
      <c r="G16" s="26">
        <v>2290</v>
      </c>
      <c r="H16" s="26">
        <v>1832</v>
      </c>
      <c r="I16" s="26">
        <v>1717.5</v>
      </c>
      <c r="J16" s="25">
        <v>2078.8933795227099</v>
      </c>
      <c r="K16" s="49">
        <v>1717.5</v>
      </c>
      <c r="L16" s="49">
        <v>1717.4999999999998</v>
      </c>
      <c r="M16" s="49">
        <v>1717.5</v>
      </c>
      <c r="N16" s="49">
        <v>1717.5</v>
      </c>
      <c r="O16" s="49">
        <v>1717.5000000000002</v>
      </c>
      <c r="P16" s="49">
        <v>1717.5000000000023</v>
      </c>
      <c r="Q16" s="48" t="b">
        <f t="shared" si="1"/>
        <v>0</v>
      </c>
      <c r="R16" s="51">
        <f t="shared" si="0"/>
        <v>0</v>
      </c>
    </row>
    <row r="17" spans="1:18" ht="24">
      <c r="A17" s="21">
        <v>30</v>
      </c>
      <c r="B17" s="22" t="s">
        <v>67</v>
      </c>
      <c r="C17" s="23" t="s">
        <v>59</v>
      </c>
      <c r="D17" s="33">
        <v>25</v>
      </c>
      <c r="E17" s="24">
        <v>6758</v>
      </c>
      <c r="F17" s="26">
        <v>35151</v>
      </c>
      <c r="G17" s="26">
        <v>4663</v>
      </c>
      <c r="H17" s="26">
        <v>3730.4</v>
      </c>
      <c r="I17" s="26">
        <v>3497.25</v>
      </c>
      <c r="J17" s="43">
        <v>3333.485966149507</v>
      </c>
      <c r="K17" s="49">
        <v>3497.2499999999995</v>
      </c>
      <c r="L17" s="49">
        <v>3497.2499999999995</v>
      </c>
      <c r="M17" s="49">
        <v>3497.2499999999995</v>
      </c>
      <c r="N17" s="49">
        <v>3497.2500000000005</v>
      </c>
      <c r="O17" s="49">
        <v>3497.2499999999995</v>
      </c>
      <c r="P17" s="49">
        <v>3497.2500000000018</v>
      </c>
      <c r="Q17" s="48" t="b">
        <f t="shared" si="1"/>
        <v>0</v>
      </c>
      <c r="R17" s="51">
        <f t="shared" si="0"/>
        <v>0</v>
      </c>
    </row>
    <row r="18" spans="1:18">
      <c r="A18" s="21">
        <v>41</v>
      </c>
      <c r="B18" s="22" t="s">
        <v>68</v>
      </c>
      <c r="C18" s="23" t="s">
        <v>59</v>
      </c>
      <c r="D18" s="33">
        <v>15</v>
      </c>
      <c r="E18" s="24">
        <v>3829</v>
      </c>
      <c r="F18" s="26">
        <v>17253</v>
      </c>
      <c r="G18" s="26">
        <v>1736</v>
      </c>
      <c r="H18" s="26">
        <v>1388.8</v>
      </c>
      <c r="I18" s="26">
        <v>1302</v>
      </c>
      <c r="J18" s="25">
        <v>1514.5870692110509</v>
      </c>
      <c r="K18" s="50">
        <v>1388.8000000000002</v>
      </c>
      <c r="L18" s="50">
        <v>1388.8</v>
      </c>
      <c r="M18" s="50">
        <v>1388.7999999999997</v>
      </c>
      <c r="N18" s="50">
        <v>1388.8</v>
      </c>
      <c r="O18" s="50">
        <v>1388.8000000000004</v>
      </c>
      <c r="P18" s="50">
        <v>1388.8000000000002</v>
      </c>
      <c r="Q18" s="48" t="b">
        <f t="shared" si="1"/>
        <v>1</v>
      </c>
      <c r="R18" s="51">
        <f t="shared" si="0"/>
        <v>86.799999999999955</v>
      </c>
    </row>
    <row r="19" spans="1:18">
      <c r="A19" s="21">
        <v>46</v>
      </c>
      <c r="B19" s="22" t="s">
        <v>69</v>
      </c>
      <c r="C19" s="23" t="s">
        <v>59</v>
      </c>
      <c r="D19" s="33">
        <v>1</v>
      </c>
      <c r="E19" s="24">
        <v>13464</v>
      </c>
      <c r="F19" s="26">
        <v>75324</v>
      </c>
      <c r="G19" s="26">
        <v>7349</v>
      </c>
      <c r="H19" s="26">
        <v>5879.2</v>
      </c>
      <c r="I19" s="26">
        <v>5511.75</v>
      </c>
      <c r="J19" s="25">
        <v>7548.1595117764846</v>
      </c>
      <c r="K19" s="50">
        <v>5879.2</v>
      </c>
      <c r="L19" s="50">
        <v>5879.2</v>
      </c>
      <c r="M19" s="50">
        <v>5879.2</v>
      </c>
      <c r="N19" s="50">
        <v>5879.2</v>
      </c>
      <c r="O19" s="50">
        <v>5879.2000000000007</v>
      </c>
      <c r="P19" s="50">
        <v>5879.2000000000016</v>
      </c>
      <c r="Q19" s="48" t="b">
        <f t="shared" si="1"/>
        <v>1</v>
      </c>
      <c r="R19" s="51">
        <f t="shared" si="0"/>
        <v>367.44999999999982</v>
      </c>
    </row>
    <row r="20" spans="1:18" ht="24">
      <c r="A20" s="21">
        <v>56</v>
      </c>
      <c r="B20" s="22" t="s">
        <v>70</v>
      </c>
      <c r="C20" s="23" t="s">
        <v>59</v>
      </c>
      <c r="D20" s="33">
        <v>15</v>
      </c>
      <c r="E20" s="24">
        <v>8508</v>
      </c>
      <c r="F20" s="26">
        <v>30130</v>
      </c>
      <c r="G20" s="26">
        <v>6872</v>
      </c>
      <c r="H20" s="26">
        <v>5497.6</v>
      </c>
      <c r="I20" s="26">
        <v>5154</v>
      </c>
      <c r="J20" s="25">
        <v>5825.7249900358711</v>
      </c>
      <c r="K20" s="49">
        <v>5154</v>
      </c>
      <c r="L20" s="49">
        <v>5154</v>
      </c>
      <c r="M20" s="49">
        <v>5153.9999999999991</v>
      </c>
      <c r="N20" s="49">
        <v>5154</v>
      </c>
      <c r="O20" s="49">
        <v>5154</v>
      </c>
      <c r="P20" s="49">
        <v>5154.0000000000036</v>
      </c>
      <c r="Q20" s="48" t="b">
        <f t="shared" si="1"/>
        <v>0</v>
      </c>
      <c r="R20" s="51">
        <f t="shared" si="0"/>
        <v>0</v>
      </c>
    </row>
    <row r="21" spans="1:18">
      <c r="A21" s="21">
        <v>69</v>
      </c>
      <c r="B21" s="22" t="s">
        <v>71</v>
      </c>
      <c r="C21" s="23" t="s">
        <v>59</v>
      </c>
      <c r="D21" s="33">
        <v>25</v>
      </c>
      <c r="E21" s="24">
        <v>7209</v>
      </c>
      <c r="F21" s="26">
        <v>56673</v>
      </c>
      <c r="G21" s="26">
        <v>1414</v>
      </c>
      <c r="H21" s="26">
        <v>1131.2</v>
      </c>
      <c r="I21" s="26">
        <v>1060.5</v>
      </c>
      <c r="J21" s="25">
        <v>1166.8079553584207</v>
      </c>
      <c r="K21" s="50">
        <v>1131.2000000000003</v>
      </c>
      <c r="L21" s="50">
        <v>1131.1999999999982</v>
      </c>
      <c r="M21" s="50">
        <v>1131.1999999999996</v>
      </c>
      <c r="N21" s="50">
        <v>1131.2000000000003</v>
      </c>
      <c r="O21" s="50">
        <v>1131.2000000000003</v>
      </c>
      <c r="P21" s="50">
        <v>1131.1999999999989</v>
      </c>
      <c r="Q21" s="48" t="b">
        <f t="shared" si="1"/>
        <v>1</v>
      </c>
      <c r="R21" s="51">
        <f t="shared" si="0"/>
        <v>70.700000000000273</v>
      </c>
    </row>
    <row r="22" spans="1:18">
      <c r="A22" s="21">
        <v>76</v>
      </c>
      <c r="B22" s="22" t="s">
        <v>72</v>
      </c>
      <c r="C22" s="23" t="s">
        <v>59</v>
      </c>
      <c r="D22" s="33">
        <v>24</v>
      </c>
      <c r="E22" s="24">
        <v>614</v>
      </c>
      <c r="F22" s="26">
        <v>5858</v>
      </c>
      <c r="G22" s="26">
        <v>249</v>
      </c>
      <c r="H22" s="26">
        <v>199.2</v>
      </c>
      <c r="I22" s="26">
        <v>186.75</v>
      </c>
      <c r="J22" s="43">
        <v>165.730081300813</v>
      </c>
      <c r="K22" s="50">
        <v>199.2</v>
      </c>
      <c r="L22" s="50">
        <v>199.19999999999996</v>
      </c>
      <c r="M22" s="50">
        <v>199.2</v>
      </c>
      <c r="N22" s="50">
        <v>199.2</v>
      </c>
      <c r="O22" s="50">
        <v>199.2000000000001</v>
      </c>
      <c r="P22" s="50">
        <v>199.19999999999982</v>
      </c>
      <c r="Q22" s="48" t="b">
        <f t="shared" si="1"/>
        <v>1</v>
      </c>
      <c r="R22" s="51">
        <f t="shared" si="0"/>
        <v>12.449999999999989</v>
      </c>
    </row>
    <row r="23" spans="1:18">
      <c r="A23" s="21">
        <v>84</v>
      </c>
      <c r="B23" s="22" t="s">
        <v>73</v>
      </c>
      <c r="C23" s="23" t="s">
        <v>59</v>
      </c>
      <c r="D23" s="33">
        <v>15</v>
      </c>
      <c r="E23" s="24">
        <v>4197</v>
      </c>
      <c r="F23" s="26">
        <v>15065</v>
      </c>
      <c r="G23" s="26">
        <v>2185</v>
      </c>
      <c r="H23" s="26">
        <v>1748</v>
      </c>
      <c r="I23" s="26">
        <v>1638.75</v>
      </c>
      <c r="J23" s="25">
        <v>1774.2094316807738</v>
      </c>
      <c r="K23" s="50">
        <v>1748</v>
      </c>
      <c r="L23" s="50">
        <v>1748</v>
      </c>
      <c r="M23" s="50">
        <v>1748</v>
      </c>
      <c r="N23" s="50">
        <v>1748</v>
      </c>
      <c r="O23" s="50">
        <v>1748.0000000000002</v>
      </c>
      <c r="P23" s="50">
        <v>1747.9999999999991</v>
      </c>
      <c r="Q23" s="48" t="b">
        <f t="shared" si="1"/>
        <v>1</v>
      </c>
      <c r="R23" s="51">
        <f t="shared" si="0"/>
        <v>109.25</v>
      </c>
    </row>
    <row r="24" spans="1:18">
      <c r="A24" s="21">
        <v>93</v>
      </c>
      <c r="B24" s="22" t="s">
        <v>74</v>
      </c>
      <c r="C24" s="23" t="s">
        <v>59</v>
      </c>
      <c r="D24" s="33">
        <v>15</v>
      </c>
      <c r="E24" s="24">
        <v>5916</v>
      </c>
      <c r="F24" s="26">
        <v>19606</v>
      </c>
      <c r="G24" s="26">
        <v>4954</v>
      </c>
      <c r="H24" s="26">
        <v>3963.2</v>
      </c>
      <c r="I24" s="26">
        <v>3715.5</v>
      </c>
      <c r="J24" s="43">
        <v>3513.0091097970276</v>
      </c>
      <c r="K24" s="49">
        <v>3715.5</v>
      </c>
      <c r="L24" s="49">
        <v>3715.5</v>
      </c>
      <c r="M24" s="49">
        <v>3715.5</v>
      </c>
      <c r="N24" s="49">
        <v>3715.5</v>
      </c>
      <c r="O24" s="49">
        <v>3715.5</v>
      </c>
      <c r="P24" s="49">
        <v>3715.5</v>
      </c>
      <c r="Q24" s="48" t="b">
        <f t="shared" si="1"/>
        <v>0</v>
      </c>
      <c r="R24" s="51">
        <f t="shared" si="0"/>
        <v>0</v>
      </c>
    </row>
    <row r="25" spans="1:18" ht="24">
      <c r="A25" s="21">
        <v>98</v>
      </c>
      <c r="B25" s="22" t="s">
        <v>75</v>
      </c>
      <c r="C25" s="23" t="s">
        <v>59</v>
      </c>
      <c r="D25" s="33">
        <v>3</v>
      </c>
      <c r="E25" s="24">
        <v>6728</v>
      </c>
      <c r="F25" s="26">
        <v>18099</v>
      </c>
      <c r="G25" s="26">
        <v>2425</v>
      </c>
      <c r="H25" s="26">
        <v>1940</v>
      </c>
      <c r="I25" s="26">
        <v>1818.75</v>
      </c>
      <c r="J25" s="25">
        <v>2493.2798471824267</v>
      </c>
      <c r="K25" s="50">
        <v>1940</v>
      </c>
      <c r="L25" s="50">
        <v>1940</v>
      </c>
      <c r="M25" s="50">
        <v>1939.9999999999998</v>
      </c>
      <c r="N25" s="50">
        <v>1940.0000000000005</v>
      </c>
      <c r="O25" s="50">
        <v>1940</v>
      </c>
      <c r="P25" s="50">
        <v>1940.0000000000032</v>
      </c>
      <c r="Q25" s="48" t="b">
        <f t="shared" si="1"/>
        <v>1</v>
      </c>
      <c r="R25" s="51">
        <f t="shared" si="0"/>
        <v>121.25000000000045</v>
      </c>
    </row>
    <row r="26" spans="1:18">
      <c r="A26" s="21">
        <v>106</v>
      </c>
      <c r="B26" s="22" t="s">
        <v>76</v>
      </c>
      <c r="C26" s="23" t="s">
        <v>59</v>
      </c>
      <c r="D26" s="33">
        <v>23</v>
      </c>
      <c r="E26" s="24">
        <v>764</v>
      </c>
      <c r="F26" s="26">
        <v>13717</v>
      </c>
      <c r="G26" s="26">
        <v>546</v>
      </c>
      <c r="H26" s="26">
        <v>436.8</v>
      </c>
      <c r="I26" s="26">
        <v>409.5</v>
      </c>
      <c r="J26" s="43">
        <v>372.45000000000005</v>
      </c>
      <c r="K26" s="50">
        <v>436.8</v>
      </c>
      <c r="L26" s="50">
        <v>436.79999999999995</v>
      </c>
      <c r="M26" s="50">
        <v>436.79999999999995</v>
      </c>
      <c r="N26" s="50">
        <v>436.80000000000007</v>
      </c>
      <c r="O26" s="50">
        <v>436.7999999999999</v>
      </c>
      <c r="P26" s="50">
        <v>436.8</v>
      </c>
      <c r="Q26" s="48" t="b">
        <f t="shared" si="1"/>
        <v>1</v>
      </c>
      <c r="R26" s="51">
        <f t="shared" si="0"/>
        <v>27.300000000000068</v>
      </c>
    </row>
    <row r="27" spans="1:18">
      <c r="A27" s="21">
        <v>112</v>
      </c>
      <c r="B27" s="22" t="s">
        <v>77</v>
      </c>
      <c r="C27" s="23" t="s">
        <v>59</v>
      </c>
      <c r="D27" s="33">
        <v>23</v>
      </c>
      <c r="E27" s="24">
        <v>1803</v>
      </c>
      <c r="F27" s="26">
        <v>26699</v>
      </c>
      <c r="G27" s="26">
        <v>1222</v>
      </c>
      <c r="H27" s="26">
        <v>977.6</v>
      </c>
      <c r="I27" s="26">
        <v>916.5</v>
      </c>
      <c r="J27" s="43">
        <v>764.02808842652803</v>
      </c>
      <c r="K27" s="50">
        <v>977.5999999999998</v>
      </c>
      <c r="L27" s="50">
        <v>977.60000000000014</v>
      </c>
      <c r="M27" s="50">
        <v>977.59999999999991</v>
      </c>
      <c r="N27" s="50">
        <v>977.60000000000014</v>
      </c>
      <c r="O27" s="50">
        <v>977.59999999999991</v>
      </c>
      <c r="P27" s="50">
        <v>977.59999999999911</v>
      </c>
      <c r="Q27" s="48" t="b">
        <f t="shared" si="1"/>
        <v>1</v>
      </c>
      <c r="R27" s="51">
        <f t="shared" si="0"/>
        <v>61.100000000000136</v>
      </c>
    </row>
    <row r="28" spans="1:18">
      <c r="A28" s="21">
        <v>118</v>
      </c>
      <c r="B28" s="22" t="s">
        <v>78</v>
      </c>
      <c r="C28" s="23" t="s">
        <v>59</v>
      </c>
      <c r="D28" s="33">
        <v>23</v>
      </c>
      <c r="E28" s="24">
        <v>3253</v>
      </c>
      <c r="F28" s="26">
        <v>28539</v>
      </c>
      <c r="G28" s="26">
        <v>1291</v>
      </c>
      <c r="H28" s="26">
        <v>1032.8</v>
      </c>
      <c r="I28" s="26">
        <v>968.25</v>
      </c>
      <c r="J28" s="25">
        <v>1020.2546006680838</v>
      </c>
      <c r="K28" s="50">
        <v>1032.7999999999997</v>
      </c>
      <c r="L28" s="50">
        <v>1032.7999999999997</v>
      </c>
      <c r="M28" s="50">
        <v>1032.8</v>
      </c>
      <c r="N28" s="50">
        <v>1032.8</v>
      </c>
      <c r="O28" s="50">
        <v>1032.8</v>
      </c>
      <c r="P28" s="50">
        <v>1032.8000000000015</v>
      </c>
      <c r="Q28" s="48" t="b">
        <f t="shared" si="1"/>
        <v>1</v>
      </c>
      <c r="R28" s="51">
        <f t="shared" si="0"/>
        <v>64.549999999999955</v>
      </c>
    </row>
    <row r="29" spans="1:18">
      <c r="A29" s="21">
        <v>119</v>
      </c>
      <c r="B29" s="22" t="s">
        <v>79</v>
      </c>
      <c r="C29" s="23" t="s">
        <v>59</v>
      </c>
      <c r="D29" s="33">
        <v>23</v>
      </c>
      <c r="E29" s="24">
        <v>3112</v>
      </c>
      <c r="F29" s="26">
        <v>26743</v>
      </c>
      <c r="G29" s="26">
        <v>1363</v>
      </c>
      <c r="H29" s="26">
        <v>1090.4000000000001</v>
      </c>
      <c r="I29" s="26">
        <v>1022.25</v>
      </c>
      <c r="J29" s="43">
        <v>919.60021680216801</v>
      </c>
      <c r="K29" s="50">
        <v>1090.4000000000003</v>
      </c>
      <c r="L29" s="50">
        <v>1090.4000000000001</v>
      </c>
      <c r="M29" s="50">
        <v>1090.4000000000001</v>
      </c>
      <c r="N29" s="50">
        <v>1090.3999999999999</v>
      </c>
      <c r="O29" s="50">
        <v>1090.4000000000001</v>
      </c>
      <c r="P29" s="50">
        <v>1090.3999999999994</v>
      </c>
      <c r="Q29" s="48" t="b">
        <f t="shared" si="1"/>
        <v>1</v>
      </c>
      <c r="R29" s="51">
        <f t="shared" si="0"/>
        <v>68.149999999999864</v>
      </c>
    </row>
    <row r="30" spans="1:18">
      <c r="A30" s="21">
        <v>122</v>
      </c>
      <c r="B30" s="22" t="s">
        <v>80</v>
      </c>
      <c r="C30" s="23" t="s">
        <v>59</v>
      </c>
      <c r="D30" s="33">
        <v>23</v>
      </c>
      <c r="E30" s="24">
        <v>3288</v>
      </c>
      <c r="F30" s="26">
        <v>28539</v>
      </c>
      <c r="G30" s="26">
        <v>1363</v>
      </c>
      <c r="H30" s="26">
        <v>1090.4000000000001</v>
      </c>
      <c r="I30" s="26">
        <v>1022.25</v>
      </c>
      <c r="J30" s="43">
        <v>971.60845528455286</v>
      </c>
      <c r="K30" s="50">
        <v>1090.3999999999999</v>
      </c>
      <c r="L30" s="50">
        <v>1090.4000000000001</v>
      </c>
      <c r="M30" s="50">
        <v>1090.4000000000001</v>
      </c>
      <c r="N30" s="50">
        <v>1090.3999999999999</v>
      </c>
      <c r="O30" s="50">
        <v>1090.4000000000001</v>
      </c>
      <c r="P30" s="50">
        <v>1090.3999999999994</v>
      </c>
      <c r="Q30" s="48" t="b">
        <f t="shared" si="1"/>
        <v>1</v>
      </c>
      <c r="R30" s="51">
        <f t="shared" si="0"/>
        <v>68.149999999999864</v>
      </c>
    </row>
    <row r="31" spans="1:18">
      <c r="A31" s="21">
        <v>124</v>
      </c>
      <c r="B31" s="22" t="s">
        <v>81</v>
      </c>
      <c r="C31" s="23" t="s">
        <v>59</v>
      </c>
      <c r="D31" s="33">
        <v>23</v>
      </c>
      <c r="E31" s="24">
        <v>4691</v>
      </c>
      <c r="F31" s="26">
        <v>30381</v>
      </c>
      <c r="G31" s="26">
        <v>1765</v>
      </c>
      <c r="H31" s="26">
        <v>1412</v>
      </c>
      <c r="I31" s="26">
        <v>1323.75</v>
      </c>
      <c r="J31" s="25">
        <v>1544.7042910447765</v>
      </c>
      <c r="K31" s="49">
        <v>1323.7500000000002</v>
      </c>
      <c r="L31" s="49">
        <v>1323.75</v>
      </c>
      <c r="M31" s="49">
        <v>1323.75</v>
      </c>
      <c r="N31" s="49">
        <v>1323.75</v>
      </c>
      <c r="O31" s="49">
        <v>1323.75</v>
      </c>
      <c r="P31" s="49">
        <v>1323.7499999999977</v>
      </c>
      <c r="Q31" s="48" t="b">
        <f t="shared" si="1"/>
        <v>0</v>
      </c>
      <c r="R31" s="51">
        <f t="shared" si="0"/>
        <v>0</v>
      </c>
    </row>
    <row r="32" spans="1:18">
      <c r="A32" s="21">
        <v>132</v>
      </c>
      <c r="B32" s="22" t="s">
        <v>82</v>
      </c>
      <c r="C32" s="23" t="s">
        <v>59</v>
      </c>
      <c r="D32" s="33">
        <v>20</v>
      </c>
      <c r="E32" s="24">
        <v>4084</v>
      </c>
      <c r="F32" s="26">
        <v>12554</v>
      </c>
      <c r="G32" s="26">
        <v>3487</v>
      </c>
      <c r="H32" s="26">
        <v>2789.6</v>
      </c>
      <c r="I32" s="26">
        <v>2615.25</v>
      </c>
      <c r="J32" s="43">
        <v>2254.735275490817</v>
      </c>
      <c r="K32" s="49">
        <v>2615.2500000000005</v>
      </c>
      <c r="L32" s="49">
        <v>2615.25</v>
      </c>
      <c r="M32" s="49">
        <v>2615.25</v>
      </c>
      <c r="N32" s="49">
        <v>2615.25</v>
      </c>
      <c r="O32" s="49">
        <v>2615.2499999999995</v>
      </c>
      <c r="P32" s="49">
        <v>2615.2500000000014</v>
      </c>
      <c r="Q32" s="48" t="b">
        <f t="shared" si="1"/>
        <v>0</v>
      </c>
      <c r="R32" s="51">
        <f t="shared" si="0"/>
        <v>0</v>
      </c>
    </row>
    <row r="33" spans="1:18">
      <c r="A33" s="21">
        <v>144</v>
      </c>
      <c r="B33" s="22" t="s">
        <v>83</v>
      </c>
      <c r="C33" s="23" t="s">
        <v>59</v>
      </c>
      <c r="D33" s="33">
        <v>25</v>
      </c>
      <c r="E33" s="24">
        <v>9042</v>
      </c>
      <c r="F33" s="26">
        <v>30705</v>
      </c>
      <c r="G33" s="26">
        <v>7056</v>
      </c>
      <c r="H33" s="26">
        <v>5644.8</v>
      </c>
      <c r="I33" s="26">
        <v>5292</v>
      </c>
      <c r="J33" s="43">
        <v>4744.6964799206744</v>
      </c>
      <c r="K33" s="49">
        <v>5292</v>
      </c>
      <c r="L33" s="49">
        <v>5292</v>
      </c>
      <c r="M33" s="49">
        <v>5292.0000000000009</v>
      </c>
      <c r="N33" s="49">
        <v>5292</v>
      </c>
      <c r="O33" s="49">
        <v>5291.9999999999991</v>
      </c>
      <c r="P33" s="49">
        <v>5292.0000000000036</v>
      </c>
      <c r="Q33" s="48" t="b">
        <f t="shared" si="1"/>
        <v>0</v>
      </c>
      <c r="R33" s="51">
        <f t="shared" si="0"/>
        <v>0</v>
      </c>
    </row>
    <row r="34" spans="1:18">
      <c r="A34" s="21">
        <v>205</v>
      </c>
      <c r="B34" s="22" t="s">
        <v>84</v>
      </c>
      <c r="C34" s="23" t="s">
        <v>59</v>
      </c>
      <c r="D34" s="33">
        <v>1</v>
      </c>
      <c r="E34" s="24">
        <v>3533</v>
      </c>
      <c r="F34" s="26">
        <v>12547</v>
      </c>
      <c r="G34" s="26">
        <v>1873</v>
      </c>
      <c r="H34" s="26">
        <v>1498.4</v>
      </c>
      <c r="I34" s="26">
        <v>1404.75</v>
      </c>
      <c r="J34" s="25">
        <v>1423.4598547996773</v>
      </c>
      <c r="K34" s="50">
        <v>1498.3999999999999</v>
      </c>
      <c r="L34" s="50">
        <v>1498.4000000000003</v>
      </c>
      <c r="M34" s="50">
        <v>1498.3999999999999</v>
      </c>
      <c r="N34" s="50">
        <v>1498.4</v>
      </c>
      <c r="O34" s="50">
        <v>1498.3999999999996</v>
      </c>
      <c r="P34" s="50">
        <v>1498.4000000000003</v>
      </c>
      <c r="Q34" s="48" t="b">
        <f t="shared" si="1"/>
        <v>1</v>
      </c>
      <c r="R34" s="51">
        <f t="shared" si="0"/>
        <v>93.650000000000091</v>
      </c>
    </row>
    <row r="35" spans="1:18">
      <c r="A35" s="21">
        <v>245</v>
      </c>
      <c r="B35" s="22" t="s">
        <v>86</v>
      </c>
      <c r="C35" s="23" t="s">
        <v>59</v>
      </c>
      <c r="D35" s="33">
        <v>1</v>
      </c>
      <c r="E35" s="24">
        <v>36664</v>
      </c>
      <c r="F35" s="26">
        <v>174544</v>
      </c>
      <c r="G35" s="26">
        <v>7700</v>
      </c>
      <c r="H35" s="26">
        <v>6160</v>
      </c>
      <c r="I35" s="26">
        <v>5775</v>
      </c>
      <c r="J35" s="43">
        <v>4307.5707119833696</v>
      </c>
      <c r="K35" s="50">
        <v>6159.9999999999991</v>
      </c>
      <c r="L35" s="50">
        <v>6159.9999999999982</v>
      </c>
      <c r="M35" s="50">
        <v>6159.9999999999973</v>
      </c>
      <c r="N35" s="50">
        <v>6160.0000000000009</v>
      </c>
      <c r="O35" s="50">
        <v>6159.9999999999973</v>
      </c>
      <c r="P35" s="50">
        <v>6159.9999999999973</v>
      </c>
      <c r="Q35" s="48" t="b">
        <f t="shared" si="1"/>
        <v>1</v>
      </c>
      <c r="R35" s="51">
        <f t="shared" si="0"/>
        <v>385.00000000000091</v>
      </c>
    </row>
    <row r="36" spans="1:18">
      <c r="A36" s="21">
        <v>249</v>
      </c>
      <c r="B36" s="22" t="s">
        <v>87</v>
      </c>
      <c r="C36" s="23" t="s">
        <v>59</v>
      </c>
      <c r="D36" s="33">
        <v>1</v>
      </c>
      <c r="E36" s="24">
        <v>6923</v>
      </c>
      <c r="F36" s="26">
        <v>27291</v>
      </c>
      <c r="G36" s="26">
        <v>3315</v>
      </c>
      <c r="H36" s="26">
        <v>2652</v>
      </c>
      <c r="I36" s="26">
        <v>2486.25</v>
      </c>
      <c r="J36" s="43">
        <v>708.76297096973451</v>
      </c>
      <c r="K36" s="50">
        <v>2651.9999999999995</v>
      </c>
      <c r="L36" s="50">
        <v>2652</v>
      </c>
      <c r="M36" s="50">
        <v>2652</v>
      </c>
      <c r="N36" s="50">
        <v>2652</v>
      </c>
      <c r="O36" s="50">
        <v>2652</v>
      </c>
      <c r="P36" s="50">
        <v>2651.9999999999973</v>
      </c>
      <c r="Q36" s="48" t="b">
        <f t="shared" si="1"/>
        <v>1</v>
      </c>
      <c r="R36" s="51">
        <f t="shared" si="0"/>
        <v>165.75</v>
      </c>
    </row>
    <row r="37" spans="1:18">
      <c r="A37" s="21">
        <v>285</v>
      </c>
      <c r="B37" s="22" t="s">
        <v>88</v>
      </c>
      <c r="C37" s="23" t="s">
        <v>85</v>
      </c>
      <c r="D37" s="33">
        <v>18</v>
      </c>
      <c r="E37" s="24">
        <v>32082</v>
      </c>
      <c r="F37" s="26">
        <v>243208</v>
      </c>
      <c r="G37" s="26">
        <v>21757</v>
      </c>
      <c r="H37" s="26">
        <v>17405.599999999999</v>
      </c>
      <c r="I37" s="26">
        <v>16317.75</v>
      </c>
      <c r="J37" s="43">
        <v>12550.189521252369</v>
      </c>
      <c r="K37" s="49">
        <v>16317.749999999998</v>
      </c>
      <c r="L37" s="49">
        <v>16317.749999999998</v>
      </c>
      <c r="M37" s="49">
        <v>16317.750000000007</v>
      </c>
      <c r="N37" s="49">
        <v>16317.750000000002</v>
      </c>
      <c r="O37" s="49">
        <v>16317.75</v>
      </c>
      <c r="P37" s="49">
        <v>16317.749999999975</v>
      </c>
      <c r="Q37" s="48" t="b">
        <f t="shared" si="1"/>
        <v>0</v>
      </c>
      <c r="R37" s="51">
        <f t="shared" si="0"/>
        <v>0</v>
      </c>
    </row>
    <row r="38" spans="1:18">
      <c r="A38" s="21">
        <v>293</v>
      </c>
      <c r="B38" s="22" t="s">
        <v>89</v>
      </c>
      <c r="C38" s="23" t="s">
        <v>85</v>
      </c>
      <c r="D38" s="33">
        <v>5</v>
      </c>
      <c r="E38" s="24">
        <v>26483</v>
      </c>
      <c r="F38" s="26">
        <v>147056</v>
      </c>
      <c r="G38" s="26">
        <v>6637</v>
      </c>
      <c r="H38" s="26">
        <v>5309.6</v>
      </c>
      <c r="I38" s="26">
        <v>4977.75</v>
      </c>
      <c r="J38" s="25">
        <v>13505.007376104495</v>
      </c>
      <c r="K38" s="50">
        <v>5309.5999999999995</v>
      </c>
      <c r="L38" s="50">
        <v>5309.6</v>
      </c>
      <c r="M38" s="50">
        <v>5309.6000000000013</v>
      </c>
      <c r="N38" s="50">
        <v>5309.5999999999995</v>
      </c>
      <c r="O38" s="50">
        <v>5309.6000000000013</v>
      </c>
      <c r="P38" s="50">
        <v>5309.5999999999813</v>
      </c>
      <c r="Q38" s="48" t="b">
        <f t="shared" si="1"/>
        <v>1</v>
      </c>
      <c r="R38" s="51">
        <f t="shared" si="0"/>
        <v>331.84999999999945</v>
      </c>
    </row>
    <row r="39" spans="1:18">
      <c r="A39" s="21">
        <v>295</v>
      </c>
      <c r="B39" s="22" t="s">
        <v>90</v>
      </c>
      <c r="C39" s="23" t="s">
        <v>85</v>
      </c>
      <c r="D39" s="33">
        <v>3</v>
      </c>
      <c r="E39" s="24">
        <v>33710</v>
      </c>
      <c r="F39" s="26">
        <v>164024</v>
      </c>
      <c r="G39" s="26">
        <v>9713</v>
      </c>
      <c r="H39" s="26">
        <v>7770.4</v>
      </c>
      <c r="I39" s="26">
        <v>7284.75</v>
      </c>
      <c r="J39" s="25">
        <v>18845.973379379811</v>
      </c>
      <c r="K39" s="50">
        <v>7770.4</v>
      </c>
      <c r="L39" s="50">
        <v>7770.4</v>
      </c>
      <c r="M39" s="50">
        <v>7770.3999999999887</v>
      </c>
      <c r="N39" s="50">
        <v>7770.4</v>
      </c>
      <c r="O39" s="50">
        <v>7770.4000000000015</v>
      </c>
      <c r="P39" s="50">
        <v>7770.4000000000042</v>
      </c>
      <c r="Q39" s="48" t="b">
        <f t="shared" si="1"/>
        <v>1</v>
      </c>
      <c r="R39" s="51">
        <f t="shared" si="0"/>
        <v>485.64999999999964</v>
      </c>
    </row>
    <row r="40" spans="1:18">
      <c r="A40" s="21">
        <v>301</v>
      </c>
      <c r="B40" s="22" t="s">
        <v>91</v>
      </c>
      <c r="C40" s="23" t="s">
        <v>85</v>
      </c>
      <c r="D40" s="33">
        <v>5</v>
      </c>
      <c r="E40" s="24">
        <v>10181</v>
      </c>
      <c r="F40" s="26">
        <v>70237</v>
      </c>
      <c r="G40" s="26">
        <v>3733</v>
      </c>
      <c r="H40" s="26">
        <v>2986.4</v>
      </c>
      <c r="I40" s="26">
        <v>2799.75</v>
      </c>
      <c r="J40" s="25">
        <v>3796.7705294705297</v>
      </c>
      <c r="K40" s="50">
        <v>2986.3999999999996</v>
      </c>
      <c r="L40" s="50">
        <v>2986.3999999999992</v>
      </c>
      <c r="M40" s="50">
        <v>2986.4000000000033</v>
      </c>
      <c r="N40" s="50">
        <v>2986.4</v>
      </c>
      <c r="O40" s="50">
        <v>2986.3999999999996</v>
      </c>
      <c r="P40" s="50">
        <v>2986.400000000006</v>
      </c>
      <c r="Q40" s="48" t="b">
        <f t="shared" si="1"/>
        <v>1</v>
      </c>
      <c r="R40" s="51">
        <f t="shared" si="0"/>
        <v>186.65000000000009</v>
      </c>
    </row>
    <row r="41" spans="1:18" ht="24">
      <c r="A41" s="21">
        <v>327</v>
      </c>
      <c r="B41" s="22" t="s">
        <v>92</v>
      </c>
      <c r="C41" s="23" t="s">
        <v>59</v>
      </c>
      <c r="D41" s="33">
        <v>5</v>
      </c>
      <c r="E41" s="24">
        <v>921362</v>
      </c>
      <c r="F41" s="26">
        <v>2207823</v>
      </c>
      <c r="G41" s="26">
        <v>27437</v>
      </c>
      <c r="H41" s="26">
        <v>21949.599999999999</v>
      </c>
      <c r="I41" s="26">
        <v>20577.75</v>
      </c>
      <c r="J41" s="43">
        <v>17644.560718809338</v>
      </c>
      <c r="K41" s="49">
        <v>20577.750000000007</v>
      </c>
      <c r="L41" s="49">
        <v>20577.749999999978</v>
      </c>
      <c r="M41" s="49">
        <v>20577.750000000018</v>
      </c>
      <c r="N41" s="49">
        <v>20577.750000000047</v>
      </c>
      <c r="O41" s="49">
        <v>20577.749999999924</v>
      </c>
      <c r="P41" s="49">
        <v>20577.749999999498</v>
      </c>
      <c r="Q41" s="48" t="b">
        <f t="shared" si="1"/>
        <v>0</v>
      </c>
      <c r="R41" s="51">
        <f t="shared" si="0"/>
        <v>4.7293724492192268E-11</v>
      </c>
    </row>
    <row r="42" spans="1:18" ht="36">
      <c r="A42" s="21">
        <v>349</v>
      </c>
      <c r="B42" s="22" t="s">
        <v>93</v>
      </c>
      <c r="C42" s="23" t="s">
        <v>59</v>
      </c>
      <c r="D42" s="33">
        <v>60</v>
      </c>
      <c r="E42" s="24">
        <v>18589</v>
      </c>
      <c r="F42" s="26">
        <v>67306</v>
      </c>
      <c r="G42" s="26">
        <v>858</v>
      </c>
      <c r="H42" s="26">
        <v>686.4</v>
      </c>
      <c r="I42" s="26">
        <v>643.5</v>
      </c>
      <c r="J42" s="43">
        <v>288.29705726405143</v>
      </c>
      <c r="K42" s="49">
        <v>643.49999999999886</v>
      </c>
      <c r="L42" s="49">
        <v>643.50000000000068</v>
      </c>
      <c r="M42" s="49">
        <v>643.50000000000057</v>
      </c>
      <c r="N42" s="49">
        <v>643.50000000000114</v>
      </c>
      <c r="O42" s="49">
        <v>643.50000000000261</v>
      </c>
      <c r="P42" s="49">
        <v>643.4999999999892</v>
      </c>
      <c r="Q42" s="48" t="b">
        <f t="shared" si="1"/>
        <v>0</v>
      </c>
      <c r="R42" s="51">
        <f t="shared" si="0"/>
        <v>1.1368683772161603E-12</v>
      </c>
    </row>
    <row r="43" spans="1:18">
      <c r="A43" s="21">
        <v>380</v>
      </c>
      <c r="B43" s="22" t="s">
        <v>94</v>
      </c>
      <c r="C43" s="23" t="s">
        <v>85</v>
      </c>
      <c r="D43" s="33">
        <v>2</v>
      </c>
      <c r="E43" s="24">
        <v>26019</v>
      </c>
      <c r="F43" s="26">
        <v>271488</v>
      </c>
      <c r="G43" s="26">
        <v>14894</v>
      </c>
      <c r="H43" s="26">
        <v>11915.2</v>
      </c>
      <c r="I43" s="26">
        <v>11170.5</v>
      </c>
      <c r="J43" s="43">
        <v>7391.3214953271045</v>
      </c>
      <c r="K43" s="50">
        <v>11915.200000000004</v>
      </c>
      <c r="L43" s="50">
        <v>11915.2</v>
      </c>
      <c r="M43" s="50">
        <v>11915.200000000024</v>
      </c>
      <c r="N43" s="50">
        <v>11915.200000000003</v>
      </c>
      <c r="O43" s="50">
        <v>11915.199999999995</v>
      </c>
      <c r="P43" s="50">
        <v>11915.199999999963</v>
      </c>
      <c r="Q43" s="48" t="b">
        <f t="shared" si="1"/>
        <v>1</v>
      </c>
      <c r="R43" s="51">
        <f t="shared" si="0"/>
        <v>744.70000000000255</v>
      </c>
    </row>
    <row r="44" spans="1:18" ht="24">
      <c r="A44" s="21">
        <v>388</v>
      </c>
      <c r="B44" s="22" t="s">
        <v>95</v>
      </c>
      <c r="C44" s="23" t="s">
        <v>85</v>
      </c>
      <c r="D44" s="33">
        <v>3</v>
      </c>
      <c r="E44" s="24">
        <v>152146</v>
      </c>
      <c r="F44" s="26">
        <v>989800</v>
      </c>
      <c r="G44" s="26">
        <v>104919</v>
      </c>
      <c r="H44" s="26">
        <v>83935.2</v>
      </c>
      <c r="I44" s="26">
        <v>78689.25</v>
      </c>
      <c r="J44" s="43">
        <v>59909.20051291032</v>
      </c>
      <c r="K44" s="49">
        <v>78689.25</v>
      </c>
      <c r="L44" s="49">
        <v>78689.250000000015</v>
      </c>
      <c r="M44" s="49">
        <v>78689.250000000015</v>
      </c>
      <c r="N44" s="49">
        <v>78689.249999999985</v>
      </c>
      <c r="O44" s="49">
        <v>78689.25</v>
      </c>
      <c r="P44" s="49">
        <v>78689.25</v>
      </c>
      <c r="Q44" s="48" t="b">
        <f t="shared" si="1"/>
        <v>0</v>
      </c>
      <c r="R44" s="51">
        <f t="shared" si="0"/>
        <v>0</v>
      </c>
    </row>
    <row r="45" spans="1:18" ht="24">
      <c r="A45" s="21">
        <v>394</v>
      </c>
      <c r="B45" s="22" t="s">
        <v>96</v>
      </c>
      <c r="C45" s="23" t="s">
        <v>85</v>
      </c>
      <c r="D45" s="33">
        <v>3</v>
      </c>
      <c r="E45" s="24">
        <v>156423</v>
      </c>
      <c r="F45" s="26">
        <v>1187760</v>
      </c>
      <c r="G45" s="26">
        <v>33888</v>
      </c>
      <c r="H45" s="26">
        <v>27110.400000000001</v>
      </c>
      <c r="I45" s="26">
        <v>25416</v>
      </c>
      <c r="J45" s="43">
        <v>23548.78376553375</v>
      </c>
      <c r="K45" s="49">
        <v>25415.999999999996</v>
      </c>
      <c r="L45" s="49">
        <v>25415.999999999985</v>
      </c>
      <c r="M45" s="49">
        <v>25416.000000000029</v>
      </c>
      <c r="N45" s="49">
        <v>25416.000000000007</v>
      </c>
      <c r="O45" s="49">
        <v>25416.000000000007</v>
      </c>
      <c r="P45" s="49">
        <v>25415.999999999953</v>
      </c>
      <c r="Q45" s="48" t="b">
        <f t="shared" si="1"/>
        <v>0</v>
      </c>
      <c r="R45" s="51">
        <f t="shared" si="0"/>
        <v>0</v>
      </c>
    </row>
  </sheetData>
  <autoFilter ref="A9:Q45" xr:uid="{23F3AEFC-EE21-499F-94FC-07A82B6CBB15}">
    <filterColumn colId="0" showButton="0"/>
  </autoFilter>
  <mergeCells count="9">
    <mergeCell ref="A1:C1"/>
    <mergeCell ref="B2:C2"/>
    <mergeCell ref="B3:C3"/>
    <mergeCell ref="A4:C4"/>
    <mergeCell ref="A9:B9"/>
    <mergeCell ref="B8:C8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Ofertas presentadas</vt:lpstr>
      <vt:lpstr>Orden menor a mayor actual</vt:lpstr>
      <vt:lpstr>DESCUENTOS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Elena Rave Ramirez</dc:creator>
  <cp:lastModifiedBy>Diana Lorena Marin Montoya</cp:lastModifiedBy>
  <cp:lastPrinted>2022-10-17T18:23:25Z</cp:lastPrinted>
  <dcterms:created xsi:type="dcterms:W3CDTF">2022-10-17T16:50:25Z</dcterms:created>
  <dcterms:modified xsi:type="dcterms:W3CDTF">2023-06-21T23:51:05Z</dcterms:modified>
</cp:coreProperties>
</file>