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defaultThemeVersion="124226"/>
  <mc:AlternateContent xmlns:mc="http://schemas.openxmlformats.org/markup-compatibility/2006">
    <mc:Choice Requires="x15">
      <x15ac:absPath xmlns:x15ac="http://schemas.microsoft.com/office/spreadsheetml/2010/11/ac" url="Y:\AÑO 2023\9. PAGOS 2023\TURNO 148 TERPEL\16 al 31 de marzo 2023\"/>
    </mc:Choice>
  </mc:AlternateContent>
  <xr:revisionPtr revIDLastSave="0" documentId="13_ncr:1_{76779D94-F534-497C-8652-A54CDB4674A8}" xr6:coauthVersionLast="36" xr6:coauthVersionMax="36" xr10:uidLastSave="{00000000-0000-0000-0000-000000000000}"/>
  <bookViews>
    <workbookView xWindow="0" yWindow="0" windowWidth="15144" windowHeight="8616" activeTab="1" xr2:uid="{00000000-000D-0000-FFFF-FFFF00000000}"/>
  </bookViews>
  <sheets>
    <sheet name="DATOS" sheetId="2" r:id="rId1"/>
    <sheet name="FORMATO" sheetId="1" r:id="rId2"/>
    <sheet name="Hoja3" sheetId="3" r:id="rId3"/>
  </sheets>
  <definedNames>
    <definedName name="_xlnm.Print_Area" localSheetId="1">FORMATO!$A$1:$L$88</definedName>
  </definedNames>
  <calcPr calcId="191029"/>
</workbook>
</file>

<file path=xl/calcChain.xml><?xml version="1.0" encoding="utf-8"?>
<calcChain xmlns="http://schemas.openxmlformats.org/spreadsheetml/2006/main">
  <c r="E33" i="1" l="1"/>
  <c r="E40" i="1" l="1"/>
  <c r="J57" i="1" l="1"/>
  <c r="J40" i="1" l="1"/>
  <c r="H40" i="1"/>
  <c r="G40" i="1"/>
  <c r="K62" i="1"/>
  <c r="H62" i="1"/>
  <c r="E49" i="1" l="1"/>
  <c r="C49" i="1" s="1"/>
  <c r="C19" i="1"/>
  <c r="E41" i="1" l="1"/>
  <c r="E42" i="1" s="1"/>
  <c r="C40" i="1"/>
  <c r="C41" i="1" s="1"/>
  <c r="E50" i="1"/>
  <c r="E51" i="1" s="1"/>
  <c r="C50" i="1" l="1"/>
  <c r="C51" i="1" s="1"/>
  <c r="C42" i="1"/>
</calcChain>
</file>

<file path=xl/sharedStrings.xml><?xml version="1.0" encoding="utf-8"?>
<sst xmlns="http://schemas.openxmlformats.org/spreadsheetml/2006/main" count="132" uniqueCount="101">
  <si>
    <t>INFORME SUPERVISIÓN Y/INTERVENTORIA</t>
  </si>
  <si>
    <t>DATOS DEL INFORME</t>
  </si>
  <si>
    <t>Fecha de Presentación</t>
  </si>
  <si>
    <t>Periodo del Informe</t>
  </si>
  <si>
    <t>Nombre del Contratista</t>
  </si>
  <si>
    <t>Nombre del Supervisor</t>
  </si>
  <si>
    <t>DATOS DEL CONTRATO Y/O CONVENIO</t>
  </si>
  <si>
    <t>Contrato No.</t>
  </si>
  <si>
    <t>Tipo</t>
  </si>
  <si>
    <t>Convenio No.</t>
  </si>
  <si>
    <t>Valor</t>
  </si>
  <si>
    <t>Valor Inicial del contrato</t>
  </si>
  <si>
    <t>Valor total</t>
  </si>
  <si>
    <t>Fecha de</t>
  </si>
  <si>
    <t>Plazo</t>
  </si>
  <si>
    <t>Requisitos para el perfeccionamiento</t>
  </si>
  <si>
    <t>No. Registro presupuestal</t>
  </si>
  <si>
    <t>Fecha registro Presupuestal</t>
  </si>
  <si>
    <t>Fecha de suscripción</t>
  </si>
  <si>
    <t>Modificaciones del contrato</t>
  </si>
  <si>
    <t>Numero</t>
  </si>
  <si>
    <t>Fecha</t>
  </si>
  <si>
    <t>Tiempo</t>
  </si>
  <si>
    <t>Valor Total del Contrato y/o convenio</t>
  </si>
  <si>
    <t>Pagos</t>
  </si>
  <si>
    <t>% pagado</t>
  </si>
  <si>
    <t>%</t>
  </si>
  <si>
    <t>Valor neto</t>
  </si>
  <si>
    <t>Soporte</t>
  </si>
  <si>
    <t>EJECUCIÓN DE ACTIVIDADES FRENTE  A LAS OBLIGACIONES DURANTE EL PERIODO REPORTADO</t>
  </si>
  <si>
    <t>Obligaciones Contractuales</t>
  </si>
  <si>
    <t>Actividades Realizadas</t>
  </si>
  <si>
    <t>Soportes</t>
  </si>
  <si>
    <t>Productos a entregar</t>
  </si>
  <si>
    <t>Productos entregados</t>
  </si>
  <si>
    <t>% de ejecución</t>
  </si>
  <si>
    <t>Gestiòn de avance (diligenciar en el caso de que el informe no este asociado a un entregable durante el periodo reportado)</t>
  </si>
  <si>
    <t>Causas</t>
  </si>
  <si>
    <t>Resultados</t>
  </si>
  <si>
    <t>OBSERVACIONES Y RECOMENDACIONES</t>
  </si>
  <si>
    <t>SUSCRIPCIÒN DEL INFORME</t>
  </si>
  <si>
    <t>Contratista</t>
  </si>
  <si>
    <t>Nombre</t>
  </si>
  <si>
    <t>Cargo</t>
  </si>
  <si>
    <t>Firma</t>
  </si>
  <si>
    <t>Supervisor</t>
  </si>
  <si>
    <t>%  anticipo:</t>
  </si>
  <si>
    <t>Forma pago</t>
  </si>
  <si>
    <t>DIRECCIÓN EJECUTIVA SECCIONAL DE ADMINISTRACIÓN JUDICIAL MANIZALES</t>
  </si>
  <si>
    <t>NA</t>
  </si>
  <si>
    <t>Póliza No.</t>
  </si>
  <si>
    <t>Tema de aclaración o alcance</t>
  </si>
  <si>
    <t>Información financiera</t>
  </si>
  <si>
    <t>Amortización</t>
  </si>
  <si>
    <t>Para el caso de convenios interadministrativos y otros se deberá anexar todos los soportes adicionales solicitados por el supervisor  y/interventor (facturas, comprobantes de pago de rendimientos de acuerdo con el formato del Grupo de Contabilidad)</t>
  </si>
  <si>
    <t>Gestión de avance (diligenciar en el caso de que el informe no este asociado a un entregable durante el periodo reportado)</t>
  </si>
  <si>
    <t>Dificultades técnicas, administrativas y financieras para la ejecución del objeto contractual</t>
  </si>
  <si>
    <t>Alternativas de solución</t>
  </si>
  <si>
    <t>Fecha de solución</t>
  </si>
  <si>
    <t>Gestión</t>
  </si>
  <si>
    <t>Fecha de iniciación</t>
  </si>
  <si>
    <t>Fecha de Terminación</t>
  </si>
  <si>
    <t>cargo Supervisor</t>
  </si>
  <si>
    <t>Servicio de publicación en prensa de edictos y avisos que requieran los despachos judiciales del Distrito y la Dirección Seccional de Administración Judicial</t>
  </si>
  <si>
    <t>Prestación de Servicios</t>
  </si>
  <si>
    <t>Fecha de Firma</t>
  </si>
  <si>
    <t>Asistente Administrativa DESAJ</t>
  </si>
  <si>
    <t>GLORIA ISABEL OROZCO MURILLO</t>
  </si>
  <si>
    <t>Ejecutado</t>
  </si>
  <si>
    <t>Disponible</t>
  </si>
  <si>
    <t>Total</t>
  </si>
  <si>
    <t>Pendiente Por Pago</t>
  </si>
  <si>
    <t>Se adjunta la siguiente Factura o Cuenta de Cobro para tramitar el respectivo Pago</t>
  </si>
  <si>
    <t>Nro Factura o Fecha Cuenta de Cobro</t>
  </si>
  <si>
    <t>Los valores que aparecen a contiuación  tiene validez UNICAMENTE después que se haya realizado el Pago al Contratista</t>
  </si>
  <si>
    <t xml:space="preserve">Ejecutado </t>
  </si>
  <si>
    <t>RUBRO</t>
  </si>
  <si>
    <t>VIGENCIA</t>
  </si>
  <si>
    <t>CDP</t>
  </si>
  <si>
    <t>FECHA</t>
  </si>
  <si>
    <t>VALOR</t>
  </si>
  <si>
    <t>Facturas  370125,370113,370115,370127 Correspondiente a la publicacion de 4 edictos emplazatorios a nombre de  MARTHA
ISABEL OSPINA, ABACUC JOBANI MEZA, CARLOS HERNAN GUTIERREZ, MICHAEL PUCHE ; certificado de paz y salvo de seguridad social y parafiscales expedido por el revisor fiscal.</t>
  </si>
  <si>
    <t xml:space="preserve">PUBLICACION DE 04 Edictos </t>
  </si>
  <si>
    <t>PUBLICACION DE 04 Edictos</t>
  </si>
  <si>
    <t>Facturas correspondientes  a la publicacion de 4 edictos emplazatorios a nombre de   MARTHA
ISABEL OSPINA, ABACUC JOBANI MEZA, CARLOS HERNAN GUTIERREZ, MICHAEL PUCHE; certificado de paz y salvo de seguridad social y parafiscales expedido por el revisor fiscal.</t>
  </si>
  <si>
    <t>ORGANIZACIÓN TERPEL S.A</t>
  </si>
  <si>
    <r>
      <rPr>
        <b/>
        <sz val="10"/>
        <color theme="1"/>
        <rFont val="Calibri"/>
        <family val="2"/>
        <scheme val="minor"/>
      </rPr>
      <t>OBJETO DEL CONTRATO</t>
    </r>
    <r>
      <rPr>
        <sz val="10"/>
        <color theme="1"/>
        <rFont val="Calibri"/>
        <family val="2"/>
        <scheme val="minor"/>
      </rPr>
      <t>: Contratar en nombre de la NACIÓN – CONSEJO SUPERIOR DE LA JUDICATURA – DIRECCIÓN SECCIONAL DE ADMINISTRACIÓN JUDICIAL DE MANIZALES - CALDAS, el suministro de combustible para el parque automotor asignado a la entidad.</t>
    </r>
  </si>
  <si>
    <t xml:space="preserve">Suministro de combustible para el parque automotor asignado a la Entidad </t>
  </si>
  <si>
    <t>SUMINISTRO DE COMBUSTIBLE</t>
  </si>
  <si>
    <t xml:space="preserve"> </t>
  </si>
  <si>
    <t>NAZARIO ANDRES RUBIO MANRIQUE</t>
  </si>
  <si>
    <t>Factura correspondiente al suministro de combustible vehiculos parque automotor  asignado a la Dirección Seccional de Administración Judical de Manizales,  placas  OBG792 , OBG728 , OBG786), OBG728 , OBG786 de conformidad con las planillas presentadas por el contratista Soportes  Certificado de paz y salvo seguridad social y parafiscales expedido por el revisor fiscal.</t>
  </si>
  <si>
    <t>FEBRERO</t>
  </si>
  <si>
    <t>A-02-02-01-003-003</t>
  </si>
  <si>
    <t>N/A</t>
  </si>
  <si>
    <t>MARYLUZ VELOZA ESCALONA</t>
  </si>
  <si>
    <t>Apoderada General - Organización Terpel S.A</t>
  </si>
  <si>
    <t>DEL 16 AL 31 DE MARZO DE  2023</t>
  </si>
  <si>
    <t>AR9019101663</t>
  </si>
  <si>
    <t xml:space="preserve">SUMINISTRO DE COMBUSTIBLE CORRESPONDIENTE A 85,934 GALONES </t>
  </si>
  <si>
    <t xml:space="preserve">
A la fecha se deja constancia que desde el punto de vista técnico y operativo  el contratista ha suministrado el servicio solicitado correspondiente al objeto de la OC 104712
Desde el punto de vista administrativo, ha sido satisfactoria la prestación del servicio.
Se deja constancia que el contratista ha cumplido con el respectivo pago de seguridad social.                                                                                                                                                                                                    Se anexa corte facturación del 16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</si>
</sst>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quot;$&quot;* #,##0.00_-;_-&quot;$&quot;* &quot;-&quot;??_-;_-@_-"/>
    <numFmt numFmtId="165" formatCode="_(&quot;$&quot;\ * #,##0.00_);_(&quot;$&quot;\ * \(#,##0.00\);_(&quot;$&quot;\ * &quot;-&quot;??_);_(@_)"/>
    <numFmt numFmtId="166" formatCode="_(* #,##0.00_);_(* \(#,##0.00\);_(* &quot;-&quot;??_);_(@_)"/>
    <numFmt numFmtId="167" formatCode="_(* #,##0_);_(* \(#,##0\);_(* &quot;-&quot;??_);_(@_)"/>
    <numFmt numFmtId="168" formatCode="_-&quot;$&quot;* #,##0_-;\-&quot;$&quot;* #,##0_-;_-&quot;$&quot;* &quot;-&quot;??_-;_-@_-"/>
    <numFmt numFmtId="169" formatCode="[$-F800]dddd\,\ mmmm\ dd\,\ yyyy"/>
    <numFmt numFmtId="170" formatCode="_(&quot;$&quot;\ * #,##0_);_(&quot;$&quot;\ * \(#,##0\);_(&quot;$&quot;\ * &quot;-&quot;??_);_(@_)"/>
    <numFmt numFmtId="171" formatCode="#,##0\ _€"/>
    <numFmt numFmtId="172" formatCode="#,##0.00_ ;\-#,##0.00\ "/>
    <numFmt numFmtId="173" formatCode="&quot;$&quot;#,##0"/>
  </numFmts>
  <fonts count="15" x14ac:knownFonts="1">
    <font>
      <sz val="11"/>
      <color theme="1"/>
      <name val="Calibri"/>
      <family val="2"/>
      <scheme val="minor"/>
    </font>
    <font>
      <sz val="9"/>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10"/>
      <name val="Arial"/>
      <family val="2"/>
    </font>
    <font>
      <sz val="8"/>
      <color theme="1"/>
      <name val="Calibri"/>
      <family val="2"/>
      <scheme val="minor"/>
    </font>
    <font>
      <sz val="7"/>
      <color theme="1"/>
      <name val="Calibri"/>
      <family val="2"/>
      <scheme val="minor"/>
    </font>
    <font>
      <sz val="11"/>
      <color theme="1"/>
      <name val="Arial"/>
      <family val="2"/>
    </font>
    <font>
      <b/>
      <sz val="13"/>
      <color theme="1"/>
      <name val="Calibri"/>
      <family val="2"/>
      <scheme val="minor"/>
    </font>
    <font>
      <b/>
      <sz val="10"/>
      <color theme="1"/>
      <name val="Calibri"/>
      <family val="2"/>
      <scheme val="minor"/>
    </font>
    <font>
      <sz val="10"/>
      <color theme="1"/>
      <name val="Calibri"/>
      <family val="2"/>
      <scheme val="minor"/>
    </font>
    <font>
      <sz val="11"/>
      <name val="Arial"/>
      <family val="2"/>
    </font>
    <font>
      <sz val="9"/>
      <name val="Calibri"/>
      <family val="2"/>
      <scheme val="minor"/>
    </font>
    <font>
      <sz val="7"/>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cellStyleXfs>
  <cellXfs count="193">
    <xf numFmtId="0" fontId="0" fillId="0" borderId="0" xfId="0"/>
    <xf numFmtId="0" fontId="1" fillId="0" borderId="0" xfId="0" applyFont="1"/>
    <xf numFmtId="0" fontId="1" fillId="0" borderId="0" xfId="0" applyFont="1" applyAlignment="1">
      <alignment vertical="center" wrapText="1"/>
    </xf>
    <xf numFmtId="0" fontId="1" fillId="0" borderId="1" xfId="0" applyFont="1" applyBorder="1"/>
    <xf numFmtId="0" fontId="1" fillId="0" borderId="1" xfId="0" applyFont="1" applyBorder="1" applyAlignment="1">
      <alignment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xf numFmtId="0" fontId="4" fillId="0" borderId="0" xfId="0" applyFont="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applyBorder="1"/>
    <xf numFmtId="0" fontId="1" fillId="0" borderId="10" xfId="0" applyFont="1" applyBorder="1"/>
    <xf numFmtId="0" fontId="1" fillId="0" borderId="11" xfId="0" applyFont="1" applyBorder="1"/>
    <xf numFmtId="0" fontId="1" fillId="0" borderId="12" xfId="0" applyFont="1" applyBorder="1"/>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Border="1"/>
    <xf numFmtId="0" fontId="4" fillId="0" borderId="1" xfId="0" applyFont="1" applyBorder="1"/>
    <xf numFmtId="9" fontId="4" fillId="0" borderId="1" xfId="2" applyFont="1" applyBorder="1" applyAlignment="1">
      <alignment vertical="center" wrapText="1"/>
    </xf>
    <xf numFmtId="0" fontId="1" fillId="3" borderId="0" xfId="0" applyFont="1" applyFill="1"/>
    <xf numFmtId="0" fontId="1" fillId="2" borderId="4" xfId="0" applyFont="1" applyFill="1" applyBorder="1" applyAlignment="1"/>
    <xf numFmtId="0" fontId="5" fillId="0" borderId="13" xfId="0" applyFont="1" applyBorder="1" applyAlignment="1">
      <alignment horizontal="left" vertical="center" wrapText="1"/>
    </xf>
    <xf numFmtId="0" fontId="0" fillId="0" borderId="0" xfId="0" applyAlignment="1">
      <alignment horizontal="left"/>
    </xf>
    <xf numFmtId="14" fontId="4" fillId="0" borderId="1" xfId="0" applyNumberFormat="1" applyFont="1" applyBorder="1" applyAlignment="1">
      <alignment horizontal="center" vertical="center" wrapText="1"/>
    </xf>
    <xf numFmtId="0" fontId="0" fillId="0" borderId="0" xfId="0" applyAlignment="1">
      <alignment horizontal="center"/>
    </xf>
    <xf numFmtId="0" fontId="5" fillId="2" borderId="13"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 fillId="0" borderId="0" xfId="0" applyFont="1" applyFill="1" applyAlignment="1">
      <alignment vertical="top" wrapText="1"/>
    </xf>
    <xf numFmtId="0" fontId="1" fillId="0" borderId="0" xfId="0" applyFont="1" applyAlignment="1">
      <alignment vertical="top" wrapText="1"/>
    </xf>
    <xf numFmtId="0" fontId="7" fillId="0" borderId="1" xfId="0" applyFont="1" applyFill="1" applyBorder="1"/>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Alignment="1">
      <alignment vertical="center" wrapText="1"/>
    </xf>
    <xf numFmtId="0" fontId="1" fillId="0" borderId="4" xfId="0" applyFont="1" applyBorder="1" applyAlignment="1">
      <alignment vertical="center" wrapText="1"/>
    </xf>
    <xf numFmtId="0" fontId="1" fillId="0" borderId="4" xfId="0" applyFont="1" applyFill="1" applyBorder="1" applyAlignment="1">
      <alignment vertical="center" wrapText="1"/>
    </xf>
    <xf numFmtId="14" fontId="1" fillId="0" borderId="1" xfId="0" applyNumberFormat="1" applyFont="1" applyFill="1" applyBorder="1"/>
    <xf numFmtId="1" fontId="9" fillId="2"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167" fontId="1" fillId="0" borderId="1" xfId="3" applyNumberFormat="1" applyFont="1" applyBorder="1" applyAlignment="1">
      <alignment horizontal="center"/>
    </xf>
    <xf numFmtId="167" fontId="8" fillId="0" borderId="1" xfId="0" applyNumberFormat="1" applyFont="1" applyFill="1" applyBorder="1" applyAlignment="1">
      <alignment horizontal="right" vertical="center"/>
    </xf>
    <xf numFmtId="167" fontId="1" fillId="0" borderId="0" xfId="0" applyNumberFormat="1" applyFont="1"/>
    <xf numFmtId="17" fontId="4" fillId="0" borderId="1" xfId="0" applyNumberFormat="1" applyFont="1" applyBorder="1" applyAlignment="1">
      <alignment horizontal="center" vertical="center" wrapText="1"/>
    </xf>
    <xf numFmtId="170" fontId="0" fillId="7" borderId="1" xfId="1" applyNumberFormat="1" applyFont="1" applyFill="1" applyBorder="1"/>
    <xf numFmtId="165" fontId="4" fillId="0" borderId="0" xfId="0" applyNumberFormat="1" applyFont="1" applyAlignment="1">
      <alignment vertical="center" wrapText="1"/>
    </xf>
    <xf numFmtId="171" fontId="12" fillId="0" borderId="1" xfId="0" applyNumberFormat="1" applyFont="1" applyBorder="1" applyAlignment="1">
      <alignment horizontal="right" vertical="center"/>
    </xf>
    <xf numFmtId="9" fontId="4" fillId="0" borderId="0" xfId="2" applyFont="1" applyBorder="1" applyAlignment="1">
      <alignment vertical="center" wrapText="1"/>
    </xf>
    <xf numFmtId="164" fontId="4" fillId="0" borderId="0" xfId="1" applyFont="1" applyBorder="1" applyAlignment="1">
      <alignment horizontal="center" vertical="center" wrapText="1"/>
    </xf>
    <xf numFmtId="0" fontId="4" fillId="0" borderId="0" xfId="0" applyFont="1" applyBorder="1" applyAlignment="1">
      <alignment vertical="center" wrapText="1"/>
    </xf>
    <xf numFmtId="168" fontId="4" fillId="0" borderId="0" xfId="1" applyNumberFormat="1" applyFont="1" applyBorder="1" applyAlignment="1">
      <alignment vertical="center" wrapText="1"/>
    </xf>
    <xf numFmtId="0" fontId="1" fillId="0" borderId="0" xfId="0" applyFont="1" applyFill="1" applyBorder="1" applyAlignment="1">
      <alignment vertical="center" wrapText="1"/>
    </xf>
    <xf numFmtId="14" fontId="0" fillId="0" borderId="0" xfId="0" applyNumberFormat="1" applyBorder="1"/>
    <xf numFmtId="170" fontId="0" fillId="0" borderId="0" xfId="1" applyNumberFormat="1" applyFont="1" applyBorder="1"/>
    <xf numFmtId="0" fontId="1" fillId="6" borderId="0" xfId="0" applyFont="1" applyFill="1" applyBorder="1" applyAlignment="1">
      <alignment vertical="center" wrapText="1"/>
    </xf>
    <xf numFmtId="167" fontId="0" fillId="7" borderId="0" xfId="3" applyNumberFormat="1" applyFont="1" applyFill="1" applyBorder="1"/>
    <xf numFmtId="170" fontId="1" fillId="6" borderId="0" xfId="0" applyNumberFormat="1" applyFont="1" applyFill="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14" fontId="1" fillId="7" borderId="1" xfId="0" applyNumberFormat="1" applyFont="1" applyFill="1" applyBorder="1"/>
    <xf numFmtId="0" fontId="1" fillId="7" borderId="4" xfId="0" applyFont="1" applyFill="1" applyBorder="1"/>
    <xf numFmtId="0" fontId="1" fillId="7" borderId="1" xfId="0" applyFont="1" applyFill="1" applyBorder="1" applyAlignment="1">
      <alignment horizontal="center"/>
    </xf>
    <xf numFmtId="170" fontId="1" fillId="7" borderId="1" xfId="1" applyNumberFormat="1" applyFont="1" applyFill="1" applyBorder="1"/>
    <xf numFmtId="9" fontId="7" fillId="0" borderId="1" xfId="0" applyNumberFormat="1" applyFont="1" applyFill="1" applyBorder="1"/>
    <xf numFmtId="14" fontId="1" fillId="0" borderId="1" xfId="0" applyNumberFormat="1" applyFont="1" applyFill="1" applyBorder="1" applyAlignment="1">
      <alignment horizontal="center"/>
    </xf>
    <xf numFmtId="14" fontId="13" fillId="0" borderId="1" xfId="0" applyNumberFormat="1" applyFont="1" applyFill="1" applyBorder="1" applyAlignment="1">
      <alignment horizontal="center"/>
    </xf>
    <xf numFmtId="0" fontId="14" fillId="0" borderId="1" xfId="0" applyFont="1" applyFill="1" applyBorder="1"/>
    <xf numFmtId="14" fontId="13" fillId="0" borderId="1" xfId="0" applyNumberFormat="1" applyFont="1" applyFill="1" applyBorder="1" applyAlignment="1">
      <alignment horizontal="center"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horizont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164" fontId="4" fillId="0" borderId="2" xfId="1" applyFont="1" applyBorder="1" applyAlignment="1">
      <alignment horizontal="center" vertical="center" wrapText="1"/>
    </xf>
    <xf numFmtId="164" fontId="4" fillId="0" borderId="4" xfId="1"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10" fontId="4" fillId="0" borderId="2" xfId="2" applyNumberFormat="1" applyFont="1" applyBorder="1" applyAlignment="1">
      <alignment horizontal="center" vertical="center" wrapText="1"/>
    </xf>
    <xf numFmtId="10" fontId="4" fillId="0" borderId="4" xfId="2" applyNumberFormat="1" applyFont="1" applyBorder="1" applyAlignment="1">
      <alignment horizontal="center" vertical="center" wrapText="1"/>
    </xf>
    <xf numFmtId="172" fontId="4" fillId="0" borderId="2" xfId="1" applyNumberFormat="1" applyFont="1" applyBorder="1" applyAlignment="1">
      <alignment horizontal="center" vertical="center" wrapText="1"/>
    </xf>
    <xf numFmtId="172" fontId="4" fillId="0" borderId="4" xfId="1" applyNumberFormat="1" applyFont="1" applyBorder="1" applyAlignment="1">
      <alignment horizontal="center" vertical="center" wrapText="1"/>
    </xf>
    <xf numFmtId="4" fontId="13" fillId="3" borderId="1" xfId="3" applyNumberFormat="1" applyFont="1" applyFill="1" applyBorder="1" applyAlignment="1">
      <alignment horizontal="right" vertical="center" wrapText="1"/>
    </xf>
    <xf numFmtId="10" fontId="1" fillId="0" borderId="2" xfId="2" applyNumberFormat="1" applyFont="1" applyFill="1" applyBorder="1" applyAlignment="1">
      <alignment horizontal="center"/>
    </xf>
    <xf numFmtId="10" fontId="1" fillId="0" borderId="4" xfId="2" applyNumberFormat="1" applyFont="1" applyFill="1" applyBorder="1" applyAlignment="1">
      <alignment horizontal="center"/>
    </xf>
    <xf numFmtId="9" fontId="4" fillId="8" borderId="2" xfId="2" applyNumberFormat="1" applyFont="1" applyFill="1" applyBorder="1" applyAlignment="1">
      <alignment horizontal="center" vertical="center" wrapText="1"/>
    </xf>
    <xf numFmtId="9" fontId="4" fillId="8" borderId="4" xfId="2" applyNumberFormat="1" applyFont="1" applyFill="1" applyBorder="1" applyAlignment="1">
      <alignment horizontal="center" vertical="center" wrapText="1"/>
    </xf>
    <xf numFmtId="4" fontId="4" fillId="8" borderId="2" xfId="1" applyNumberFormat="1" applyFont="1" applyFill="1" applyBorder="1" applyAlignment="1">
      <alignment horizontal="right" vertical="center" wrapText="1"/>
    </xf>
    <xf numFmtId="4" fontId="4" fillId="8" borderId="4" xfId="1" applyNumberFormat="1" applyFont="1" applyFill="1" applyBorder="1" applyAlignment="1">
      <alignment horizontal="right" vertical="center" wrapText="1"/>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4" fillId="0" borderId="3" xfId="0" applyFont="1" applyBorder="1" applyAlignment="1">
      <alignment horizontal="left" vertical="center" wrapText="1"/>
    </xf>
    <xf numFmtId="0" fontId="4" fillId="0" borderId="1" xfId="0" applyFont="1" applyFill="1" applyBorder="1" applyAlignment="1">
      <alignment horizontal="left"/>
    </xf>
    <xf numFmtId="0" fontId="4" fillId="0" borderId="1" xfId="0" applyFont="1" applyBorder="1" applyAlignment="1">
      <alignment horizontal="left"/>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168" fontId="4" fillId="0" borderId="1" xfId="1" applyNumberFormat="1"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4" fontId="1" fillId="0" borderId="1" xfId="3" applyNumberFormat="1" applyFont="1" applyFill="1" applyBorder="1" applyAlignment="1">
      <alignment horizontal="right" vertical="center" wrapText="1"/>
    </xf>
    <xf numFmtId="166" fontId="1" fillId="0" borderId="2" xfId="3" applyFont="1" applyBorder="1" applyAlignment="1">
      <alignment horizontal="center"/>
    </xf>
    <xf numFmtId="166" fontId="1" fillId="0" borderId="4" xfId="3" applyFont="1" applyBorder="1" applyAlignment="1">
      <alignment horizontal="center"/>
    </xf>
    <xf numFmtId="166" fontId="1" fillId="0" borderId="2" xfId="3" applyFont="1" applyFill="1" applyBorder="1" applyAlignment="1">
      <alignment horizontal="center"/>
    </xf>
    <xf numFmtId="166" fontId="1" fillId="0" borderId="3" xfId="3" applyFont="1" applyFill="1" applyBorder="1" applyAlignment="1">
      <alignment horizontal="center"/>
    </xf>
    <xf numFmtId="166" fontId="1" fillId="0" borderId="4" xfId="3" applyFont="1" applyFill="1" applyBorder="1" applyAlignment="1">
      <alignment horizontal="center"/>
    </xf>
    <xf numFmtId="166" fontId="6" fillId="0" borderId="1" xfId="3" applyFont="1" applyBorder="1" applyAlignment="1">
      <alignment horizontal="left" vertical="center" wrapText="1"/>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4" fillId="2" borderId="1" xfId="0" applyFont="1" applyFill="1" applyBorder="1" applyAlignment="1">
      <alignment horizontal="center"/>
    </xf>
    <xf numFmtId="0" fontId="4" fillId="0" borderId="1" xfId="0" applyFont="1" applyBorder="1" applyAlignment="1">
      <alignment horizontal="center" vertical="center" wrapText="1"/>
    </xf>
    <xf numFmtId="169" fontId="1" fillId="3"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14" fontId="1" fillId="0" borderId="1" xfId="0" applyNumberFormat="1" applyFont="1" applyBorder="1" applyAlignment="1">
      <alignment horizontal="center"/>
    </xf>
    <xf numFmtId="173" fontId="1" fillId="0" borderId="1" xfId="0" applyNumberFormat="1" applyFont="1" applyBorder="1" applyAlignment="1">
      <alignment horizontal="right"/>
    </xf>
    <xf numFmtId="0" fontId="1" fillId="0" borderId="1" xfId="0" applyFont="1" applyBorder="1" applyAlignment="1">
      <alignment horizontal="center" vertical="top" wrapText="1"/>
    </xf>
    <xf numFmtId="3" fontId="1" fillId="0" borderId="1" xfId="0" applyNumberFormat="1" applyFont="1" applyBorder="1" applyAlignment="1">
      <alignment horizontal="center" vertical="center" wrapText="1"/>
    </xf>
    <xf numFmtId="0" fontId="0" fillId="0" borderId="1" xfId="0" applyBorder="1"/>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 fontId="1" fillId="0" borderId="1" xfId="0" applyNumberFormat="1" applyFont="1" applyBorder="1" applyAlignment="1">
      <alignment horizontal="center" vertical="top" wrapText="1"/>
    </xf>
    <xf numFmtId="14" fontId="1" fillId="0" borderId="1" xfId="0" applyNumberFormat="1" applyFont="1" applyBorder="1" applyAlignment="1">
      <alignment horizontal="center" vertical="top" wrapText="1"/>
    </xf>
    <xf numFmtId="173" fontId="1" fillId="2" borderId="1" xfId="1" applyNumberFormat="1" applyFont="1" applyFill="1" applyBorder="1" applyAlignment="1">
      <alignment horizontal="right" vertical="top"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4" fontId="1" fillId="0" borderId="2" xfId="3" applyNumberFormat="1" applyFont="1" applyFill="1" applyBorder="1" applyAlignment="1">
      <alignment horizontal="center" vertical="center" wrapText="1"/>
    </xf>
    <xf numFmtId="4" fontId="1" fillId="0" borderId="4" xfId="3" applyNumberFormat="1" applyFont="1" applyFill="1" applyBorder="1" applyAlignment="1">
      <alignment horizontal="center" vertical="center" wrapText="1"/>
    </xf>
    <xf numFmtId="4" fontId="13" fillId="0" borderId="1" xfId="3" applyNumberFormat="1" applyFont="1" applyFill="1" applyBorder="1" applyAlignment="1">
      <alignment horizontal="right" vertical="center" wrapText="1"/>
    </xf>
    <xf numFmtId="0" fontId="3" fillId="0" borderId="1" xfId="0" applyFont="1" applyBorder="1"/>
    <xf numFmtId="0" fontId="4" fillId="0" borderId="1" xfId="0" applyFont="1" applyBorder="1" applyAlignment="1">
      <alignment horizontal="center"/>
    </xf>
    <xf numFmtId="14" fontId="1" fillId="0" borderId="1" xfId="3" applyNumberFormat="1" applyFont="1" applyBorder="1" applyAlignment="1">
      <alignment horizontal="center"/>
    </xf>
    <xf numFmtId="166" fontId="1" fillId="0" borderId="1" xfId="3" applyFont="1" applyBorder="1" applyAlignment="1">
      <alignment horizontal="center"/>
    </xf>
    <xf numFmtId="166" fontId="1" fillId="0" borderId="1" xfId="3"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14" fontId="1" fillId="0" borderId="2" xfId="3" applyNumberFormat="1" applyFont="1" applyBorder="1" applyAlignment="1">
      <alignment horizontal="center"/>
    </xf>
    <xf numFmtId="14" fontId="1" fillId="0" borderId="4" xfId="3" applyNumberFormat="1" applyFont="1" applyBorder="1" applyAlignment="1">
      <alignment horizontal="center"/>
    </xf>
    <xf numFmtId="0" fontId="4" fillId="2" borderId="3" xfId="0" applyFont="1" applyFill="1" applyBorder="1" applyAlignment="1">
      <alignment horizontal="center"/>
    </xf>
    <xf numFmtId="3" fontId="4" fillId="5" borderId="2" xfId="0" applyNumberFormat="1"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172" fontId="4" fillId="0" borderId="1" xfId="1" applyNumberFormat="1" applyFont="1" applyBorder="1" applyAlignment="1">
      <alignment horizontal="center" vertic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1" xfId="0" applyFont="1" applyBorder="1" applyAlignment="1">
      <alignment horizontal="left" vertical="center" wrapText="1"/>
    </xf>
    <xf numFmtId="0" fontId="1" fillId="2" borderId="1" xfId="0" applyFont="1" applyFill="1" applyBorder="1" applyAlignment="1">
      <alignment horizontal="center"/>
    </xf>
    <xf numFmtId="0" fontId="1" fillId="0" borderId="2" xfId="0" applyFont="1" applyFill="1" applyBorder="1" applyAlignment="1">
      <alignment horizontal="justify" vertical="top" wrapText="1"/>
    </xf>
    <xf numFmtId="0" fontId="1" fillId="0" borderId="3" xfId="0" applyFont="1" applyFill="1" applyBorder="1" applyAlignment="1">
      <alignment horizontal="justify" vertical="top"/>
    </xf>
    <xf numFmtId="0" fontId="1" fillId="0" borderId="4" xfId="0" applyFont="1" applyFill="1" applyBorder="1" applyAlignment="1">
      <alignment horizontal="justify" vertical="top"/>
    </xf>
    <xf numFmtId="0" fontId="4" fillId="2" borderId="11" xfId="0" applyFont="1" applyFill="1" applyBorder="1" applyAlignment="1">
      <alignment horizontal="center"/>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 xfId="0" applyFont="1" applyBorder="1" applyAlignment="1">
      <alignment horizontal="left"/>
    </xf>
    <xf numFmtId="4" fontId="4" fillId="0" borderId="2" xfId="1" applyNumberFormat="1" applyFont="1" applyBorder="1" applyAlignment="1">
      <alignment horizontal="right" vertical="center" wrapText="1"/>
    </xf>
    <xf numFmtId="4" fontId="4" fillId="0" borderId="4" xfId="1" applyNumberFormat="1" applyFont="1" applyBorder="1" applyAlignment="1">
      <alignment horizontal="right" vertical="center" wrapText="1"/>
    </xf>
    <xf numFmtId="9" fontId="4" fillId="0" borderId="2" xfId="2" applyNumberFormat="1" applyFont="1" applyBorder="1" applyAlignment="1">
      <alignment horizontal="center" vertical="center" wrapText="1"/>
    </xf>
    <xf numFmtId="9" fontId="4" fillId="0" borderId="4" xfId="2" applyNumberFormat="1" applyFont="1" applyBorder="1" applyAlignment="1">
      <alignment horizontal="center" vertical="center" wrapText="1"/>
    </xf>
    <xf numFmtId="0" fontId="4" fillId="8" borderId="1" xfId="0" applyFont="1" applyFill="1" applyBorder="1" applyAlignment="1">
      <alignment horizontal="left"/>
    </xf>
    <xf numFmtId="9" fontId="4" fillId="8" borderId="1" xfId="0" applyNumberFormat="1" applyFont="1" applyFill="1" applyBorder="1" applyAlignment="1">
      <alignment horizontal="center"/>
    </xf>
    <xf numFmtId="172" fontId="4" fillId="8" borderId="1" xfId="0" applyNumberFormat="1" applyFont="1" applyFill="1" applyBorder="1" applyAlignment="1">
      <alignment horizontal="center"/>
    </xf>
    <xf numFmtId="0" fontId="4" fillId="8" borderId="1" xfId="0" applyFont="1" applyFill="1" applyBorder="1" applyAlignment="1">
      <alignment horizontal="left" vertical="center" wrapText="1"/>
    </xf>
  </cellXfs>
  <cellStyles count="4">
    <cellStyle name="Millares" xfId="3" builtinId="3"/>
    <cellStyle name="Moneda" xfId="1"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19439</xdr:colOff>
      <xdr:row>0</xdr:row>
      <xdr:rowOff>38878</xdr:rowOff>
    </xdr:from>
    <xdr:to>
      <xdr:col>1</xdr:col>
      <xdr:colOff>346350</xdr:colOff>
      <xdr:row>3</xdr:row>
      <xdr:rowOff>109557</xdr:rowOff>
    </xdr:to>
    <xdr:pic>
      <xdr:nvPicPr>
        <xdr:cNvPr id="3" name="Imagen 2" descr="NUEVOESCUDO CSJ">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9" y="38878"/>
          <a:ext cx="1171575" cy="533400"/>
        </a:xfrm>
        <a:prstGeom prst="rect">
          <a:avLst/>
        </a:prstGeom>
        <a:noFill/>
        <a:ln>
          <a:noFill/>
        </a:ln>
      </xdr:spPr>
    </xdr:pic>
    <xdr:clientData/>
  </xdr:twoCellAnchor>
  <xdr:oneCellAnchor>
    <xdr:from>
      <xdr:col>5</xdr:col>
      <xdr:colOff>226695</xdr:colOff>
      <xdr:row>77</xdr:row>
      <xdr:rowOff>91440</xdr:rowOff>
    </xdr:from>
    <xdr:ext cx="1857375" cy="1038225"/>
    <xdr:grpSp>
      <xdr:nvGrpSpPr>
        <xdr:cNvPr id="5" name="Group 9">
          <a:extLst>
            <a:ext uri="{FF2B5EF4-FFF2-40B4-BE49-F238E27FC236}">
              <a16:creationId xmlns:a16="http://schemas.microsoft.com/office/drawing/2014/main" id="{00000000-0008-0000-0100-000005000000}"/>
            </a:ext>
          </a:extLst>
        </xdr:cNvPr>
        <xdr:cNvGrpSpPr/>
      </xdr:nvGrpSpPr>
      <xdr:grpSpPr>
        <a:xfrm>
          <a:off x="3564255" y="17632680"/>
          <a:ext cx="1857375" cy="1038225"/>
          <a:chOff x="0" y="0"/>
          <a:chExt cx="1857375" cy="1038225"/>
        </a:xfrm>
        <a:effectLst>
          <a:glow>
            <a:schemeClr val="tx1">
              <a:lumMod val="95000"/>
              <a:lumOff val="5000"/>
              <a:alpha val="33000"/>
            </a:schemeClr>
          </a:glow>
        </a:effectLst>
      </xdr:grpSpPr>
      <xdr:pic>
        <xdr:nvPicPr>
          <xdr:cNvPr id="7" name="image3.p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8937" y="557656"/>
            <a:ext cx="863980" cy="480263"/>
          </a:xfrm>
          <a:prstGeom prst="rect">
            <a:avLst/>
          </a:prstGeom>
        </xdr:spPr>
      </xdr:pic>
      <xdr:pic>
        <xdr:nvPicPr>
          <xdr:cNvPr id="8" name="image4.pn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857362" cy="581355"/>
          </a:xfrm>
          <a:prstGeom prst="rect">
            <a:avLst/>
          </a:prstGeom>
        </xdr:spPr>
      </xdr:pic>
    </xdr:grp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workbookViewId="0">
      <selection activeCell="B6" sqref="B6"/>
    </sheetView>
  </sheetViews>
  <sheetFormatPr baseColWidth="10" defaultRowHeight="14.4" x14ac:dyDescent="0.3"/>
  <cols>
    <col min="1" max="1" width="33.88671875" style="29" customWidth="1"/>
    <col min="2" max="2" width="14.88671875" style="31" customWidth="1"/>
  </cols>
  <sheetData>
    <row r="1" spans="1:12" x14ac:dyDescent="0.3">
      <c r="A1" s="29" t="s">
        <v>62</v>
      </c>
      <c r="B1" s="29" t="s">
        <v>66</v>
      </c>
    </row>
    <row r="2" spans="1:12" x14ac:dyDescent="0.3">
      <c r="A2" s="29" t="s">
        <v>45</v>
      </c>
      <c r="B2" s="29" t="s">
        <v>67</v>
      </c>
    </row>
    <row r="3" spans="1:12" ht="15" customHeight="1" x14ac:dyDescent="0.3">
      <c r="A3" s="28" t="s">
        <v>2</v>
      </c>
      <c r="B3" s="30">
        <v>44636</v>
      </c>
    </row>
    <row r="4" spans="1:12" x14ac:dyDescent="0.3">
      <c r="A4" s="28" t="s">
        <v>3</v>
      </c>
      <c r="B4" s="50" t="s">
        <v>92</v>
      </c>
    </row>
    <row r="5" spans="1:12" x14ac:dyDescent="0.3">
      <c r="A5" s="28" t="s">
        <v>31</v>
      </c>
      <c r="B5" s="29" t="s">
        <v>63</v>
      </c>
    </row>
    <row r="6" spans="1:12" ht="302.39999999999998" x14ac:dyDescent="0.3">
      <c r="A6" s="28" t="s">
        <v>32</v>
      </c>
      <c r="B6" s="64" t="s">
        <v>81</v>
      </c>
    </row>
    <row r="7" spans="1:12" x14ac:dyDescent="0.3">
      <c r="A7" s="32" t="s">
        <v>33</v>
      </c>
      <c r="B7" s="31" t="s">
        <v>82</v>
      </c>
      <c r="L7" s="27"/>
    </row>
    <row r="8" spans="1:12" x14ac:dyDescent="0.3">
      <c r="A8" s="32" t="s">
        <v>34</v>
      </c>
      <c r="B8" s="31" t="s">
        <v>83</v>
      </c>
    </row>
    <row r="9" spans="1:12" x14ac:dyDescent="0.3">
      <c r="A9" s="32" t="s">
        <v>21</v>
      </c>
      <c r="B9" s="31" t="s">
        <v>49</v>
      </c>
    </row>
    <row r="10" spans="1:12" x14ac:dyDescent="0.3">
      <c r="A10" s="32" t="s">
        <v>35</v>
      </c>
      <c r="B10" s="31" t="s">
        <v>49</v>
      </c>
    </row>
    <row r="11" spans="1:12" x14ac:dyDescent="0.3">
      <c r="A11" s="28" t="s">
        <v>33</v>
      </c>
    </row>
    <row r="12" spans="1:12" x14ac:dyDescent="0.3">
      <c r="A12" s="28" t="s">
        <v>34</v>
      </c>
    </row>
    <row r="13" spans="1:12" x14ac:dyDescent="0.3">
      <c r="A13" s="28" t="s">
        <v>21</v>
      </c>
    </row>
    <row r="14" spans="1:12" x14ac:dyDescent="0.3">
      <c r="A14" s="28" t="s">
        <v>35</v>
      </c>
    </row>
    <row r="15" spans="1:12" ht="302.39999999999998" x14ac:dyDescent="0.3">
      <c r="A15" s="28" t="s">
        <v>36</v>
      </c>
      <c r="B15" s="65" t="s">
        <v>84</v>
      </c>
    </row>
    <row r="18" spans="2:2" x14ac:dyDescent="0.3">
      <c r="B18" s="33"/>
    </row>
    <row r="19" spans="2:2" x14ac:dyDescent="0.3">
      <c r="B19" s="3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8"/>
  <sheetViews>
    <sheetView showGridLines="0" tabSelected="1" view="pageBreakPreview" topLeftCell="A38" zoomScaleSheetLayoutView="100" zoomScalePageLayoutView="82" workbookViewId="0">
      <selection activeCell="A74" sqref="A74:L74"/>
    </sheetView>
  </sheetViews>
  <sheetFormatPr baseColWidth="10" defaultColWidth="10.88671875" defaultRowHeight="12" x14ac:dyDescent="0.25"/>
  <cols>
    <col min="1" max="1" width="12.5546875" style="1" customWidth="1"/>
    <col min="2" max="2" width="12.6640625" style="1" customWidth="1"/>
    <col min="3" max="3" width="5.88671875" style="1" customWidth="1"/>
    <col min="4" max="4" width="7.5546875" style="1" customWidth="1"/>
    <col min="5" max="5" width="10" style="1" customWidth="1"/>
    <col min="6" max="6" width="10.88671875" style="1"/>
    <col min="7" max="7" width="5.5546875" style="1" customWidth="1"/>
    <col min="8" max="8" width="6.109375" style="1" customWidth="1"/>
    <col min="9" max="9" width="7.88671875" style="1" customWidth="1"/>
    <col min="10" max="10" width="8.5546875" style="1" customWidth="1"/>
    <col min="11" max="11" width="14.109375" style="1" customWidth="1"/>
    <col min="12" max="12" width="7.5546875" style="1" customWidth="1"/>
    <col min="13" max="13" width="10.88671875" style="1"/>
    <col min="14" max="14" width="16.33203125" style="1" customWidth="1"/>
    <col min="15" max="16384" width="10.88671875" style="1"/>
  </cols>
  <sheetData>
    <row r="1" spans="1:12" x14ac:dyDescent="0.25">
      <c r="A1" s="10"/>
      <c r="B1" s="11"/>
      <c r="C1" s="10"/>
      <c r="D1" s="11"/>
      <c r="E1" s="11"/>
      <c r="F1" s="11"/>
      <c r="G1" s="11"/>
      <c r="H1" s="11"/>
      <c r="I1" s="11"/>
      <c r="J1" s="11"/>
      <c r="K1" s="11"/>
      <c r="L1" s="12"/>
    </row>
    <row r="2" spans="1:12" x14ac:dyDescent="0.25">
      <c r="A2" s="13"/>
      <c r="B2" s="14"/>
      <c r="C2" s="123" t="s">
        <v>48</v>
      </c>
      <c r="D2" s="124"/>
      <c r="E2" s="124"/>
      <c r="F2" s="124"/>
      <c r="G2" s="124"/>
      <c r="H2" s="124"/>
      <c r="I2" s="124"/>
      <c r="J2" s="124"/>
      <c r="K2" s="124"/>
      <c r="L2" s="125"/>
    </row>
    <row r="3" spans="1:12" x14ac:dyDescent="0.25">
      <c r="A3" s="13"/>
      <c r="B3" s="14"/>
      <c r="C3" s="123" t="s">
        <v>0</v>
      </c>
      <c r="D3" s="124"/>
      <c r="E3" s="124"/>
      <c r="F3" s="124"/>
      <c r="G3" s="124"/>
      <c r="H3" s="124"/>
      <c r="I3" s="124"/>
      <c r="J3" s="124"/>
      <c r="K3" s="124"/>
      <c r="L3" s="125"/>
    </row>
    <row r="4" spans="1:12" x14ac:dyDescent="0.25">
      <c r="A4" s="15"/>
      <c r="B4" s="16"/>
      <c r="C4" s="15"/>
      <c r="D4" s="16"/>
      <c r="E4" s="16"/>
      <c r="F4" s="16"/>
      <c r="G4" s="16"/>
      <c r="H4" s="16"/>
      <c r="I4" s="16"/>
      <c r="J4" s="16"/>
      <c r="K4" s="16"/>
      <c r="L4" s="17"/>
    </row>
    <row r="5" spans="1:12" ht="23.1" customHeight="1" x14ac:dyDescent="0.25"/>
    <row r="6" spans="1:12" x14ac:dyDescent="0.25">
      <c r="A6" s="126" t="s">
        <v>1</v>
      </c>
      <c r="B6" s="126"/>
      <c r="C6" s="126"/>
      <c r="D6" s="126"/>
      <c r="E6" s="126"/>
      <c r="F6" s="126"/>
      <c r="G6" s="126"/>
      <c r="H6" s="126"/>
      <c r="I6" s="126"/>
      <c r="J6" s="126"/>
      <c r="K6" s="126"/>
      <c r="L6" s="126"/>
    </row>
    <row r="7" spans="1:12" s="22" customFormat="1" ht="26.25" customHeight="1" x14ac:dyDescent="0.3">
      <c r="A7" s="127" t="s">
        <v>2</v>
      </c>
      <c r="B7" s="127"/>
      <c r="C7" s="127" t="s">
        <v>3</v>
      </c>
      <c r="D7" s="127"/>
      <c r="E7" s="127" t="s">
        <v>4</v>
      </c>
      <c r="F7" s="127"/>
      <c r="G7" s="127"/>
      <c r="H7" s="127"/>
      <c r="I7" s="127" t="s">
        <v>5</v>
      </c>
      <c r="J7" s="127"/>
      <c r="K7" s="127"/>
      <c r="L7" s="127"/>
    </row>
    <row r="8" spans="1:12" s="18" customFormat="1" ht="44.25" customHeight="1" x14ac:dyDescent="0.3">
      <c r="A8" s="103"/>
      <c r="B8" s="104"/>
      <c r="C8" s="128" t="s">
        <v>97</v>
      </c>
      <c r="D8" s="128"/>
      <c r="E8" s="127" t="s">
        <v>85</v>
      </c>
      <c r="F8" s="127"/>
      <c r="G8" s="127"/>
      <c r="H8" s="127"/>
      <c r="I8" s="104" t="s">
        <v>90</v>
      </c>
      <c r="J8" s="104"/>
      <c r="K8" s="104"/>
      <c r="L8" s="104"/>
    </row>
    <row r="9" spans="1:12" x14ac:dyDescent="0.25">
      <c r="A9" s="126" t="s">
        <v>6</v>
      </c>
      <c r="B9" s="126"/>
      <c r="C9" s="126"/>
      <c r="D9" s="126"/>
      <c r="E9" s="126"/>
      <c r="F9" s="126"/>
      <c r="G9" s="126"/>
      <c r="H9" s="126"/>
      <c r="I9" s="126"/>
      <c r="J9" s="126"/>
      <c r="K9" s="126"/>
      <c r="L9" s="126"/>
    </row>
    <row r="10" spans="1:12" s="21" customFormat="1" ht="38.25" customHeight="1" x14ac:dyDescent="0.3">
      <c r="A10" s="20" t="s">
        <v>7</v>
      </c>
      <c r="B10" s="44">
        <v>104712</v>
      </c>
      <c r="C10" s="20" t="s">
        <v>8</v>
      </c>
      <c r="D10" s="127" t="s">
        <v>64</v>
      </c>
      <c r="E10" s="127"/>
      <c r="F10" s="20" t="s">
        <v>9</v>
      </c>
      <c r="G10" s="20"/>
      <c r="H10" s="20" t="s">
        <v>8</v>
      </c>
      <c r="I10" s="127"/>
      <c r="J10" s="127"/>
      <c r="K10" s="127"/>
      <c r="L10" s="127"/>
    </row>
    <row r="11" spans="1:12" ht="18.75" customHeight="1" x14ac:dyDescent="0.25">
      <c r="A11" s="129" t="s">
        <v>86</v>
      </c>
      <c r="B11" s="129"/>
      <c r="C11" s="129"/>
      <c r="D11" s="129"/>
      <c r="E11" s="129"/>
      <c r="F11" s="129"/>
      <c r="G11" s="129"/>
      <c r="H11" s="129"/>
      <c r="I11" s="129"/>
      <c r="J11" s="129"/>
      <c r="K11" s="129"/>
      <c r="L11" s="129"/>
    </row>
    <row r="12" spans="1:12" s="9" customFormat="1" ht="27" customHeight="1" x14ac:dyDescent="0.25">
      <c r="A12" s="129"/>
      <c r="B12" s="129"/>
      <c r="C12" s="129"/>
      <c r="D12" s="129"/>
      <c r="E12" s="129"/>
      <c r="F12" s="129"/>
      <c r="G12" s="129"/>
      <c r="H12" s="129"/>
      <c r="I12" s="129"/>
      <c r="J12" s="129"/>
      <c r="K12" s="129"/>
      <c r="L12" s="129"/>
    </row>
    <row r="13" spans="1:12" s="9" customFormat="1" ht="15" customHeight="1" x14ac:dyDescent="0.25">
      <c r="A13" s="79" t="s">
        <v>76</v>
      </c>
      <c r="B13" s="80"/>
      <c r="C13" s="81"/>
      <c r="D13" s="79" t="s">
        <v>77</v>
      </c>
      <c r="E13" s="81"/>
      <c r="F13" s="79" t="s">
        <v>78</v>
      </c>
      <c r="G13" s="81"/>
      <c r="H13" s="79" t="s">
        <v>79</v>
      </c>
      <c r="I13" s="81"/>
      <c r="J13" s="79" t="s">
        <v>80</v>
      </c>
      <c r="K13" s="80"/>
      <c r="L13" s="81"/>
    </row>
    <row r="14" spans="1:12" s="35" customFormat="1" x14ac:dyDescent="0.3">
      <c r="A14" s="132" t="s">
        <v>93</v>
      </c>
      <c r="B14" s="132"/>
      <c r="C14" s="132"/>
      <c r="D14" s="137">
        <v>2023</v>
      </c>
      <c r="E14" s="137"/>
      <c r="F14" s="132">
        <v>7723</v>
      </c>
      <c r="G14" s="132"/>
      <c r="H14" s="138">
        <v>44972</v>
      </c>
      <c r="I14" s="138"/>
      <c r="J14" s="139">
        <v>4000000</v>
      </c>
      <c r="K14" s="139"/>
      <c r="L14" s="139"/>
    </row>
    <row r="15" spans="1:12" x14ac:dyDescent="0.25">
      <c r="A15" s="78"/>
      <c r="B15" s="78"/>
      <c r="C15" s="78"/>
      <c r="D15" s="78"/>
      <c r="E15" s="78"/>
      <c r="F15" s="78"/>
      <c r="G15" s="78"/>
      <c r="H15" s="130"/>
      <c r="I15" s="78"/>
      <c r="J15" s="131"/>
      <c r="K15" s="131"/>
      <c r="L15" s="131"/>
    </row>
    <row r="16" spans="1:12" x14ac:dyDescent="0.25">
      <c r="A16" s="78"/>
      <c r="B16" s="78"/>
      <c r="C16" s="78"/>
      <c r="D16" s="78"/>
      <c r="E16" s="78"/>
      <c r="F16" s="78"/>
      <c r="G16" s="78"/>
      <c r="H16" s="130"/>
      <c r="I16" s="78"/>
      <c r="J16" s="131"/>
      <c r="K16" s="131"/>
      <c r="L16" s="131"/>
    </row>
    <row r="18" spans="1:12" s="21" customFormat="1" ht="22.5" customHeight="1" x14ac:dyDescent="0.3">
      <c r="A18" s="127" t="s">
        <v>11</v>
      </c>
      <c r="B18" s="127"/>
      <c r="C18" s="127" t="s">
        <v>12</v>
      </c>
      <c r="D18" s="127"/>
      <c r="E18" s="127" t="s">
        <v>65</v>
      </c>
      <c r="F18" s="127"/>
      <c r="G18" s="127" t="s">
        <v>14</v>
      </c>
      <c r="H18" s="127"/>
      <c r="I18" s="127" t="s">
        <v>60</v>
      </c>
      <c r="J18" s="127"/>
      <c r="K18" s="127" t="s">
        <v>61</v>
      </c>
      <c r="L18" s="127"/>
    </row>
    <row r="19" spans="1:12" s="2" customFormat="1" ht="16.5" customHeight="1" x14ac:dyDescent="0.3">
      <c r="A19" s="133">
        <v>4000000</v>
      </c>
      <c r="B19" s="104"/>
      <c r="C19" s="133">
        <f>A19</f>
        <v>4000000</v>
      </c>
      <c r="D19" s="104"/>
      <c r="E19" s="103">
        <v>44972</v>
      </c>
      <c r="F19" s="104"/>
      <c r="G19" s="104">
        <v>135</v>
      </c>
      <c r="H19" s="104"/>
      <c r="I19" s="103">
        <v>44972</v>
      </c>
      <c r="J19" s="104"/>
      <c r="K19" s="103">
        <v>45107</v>
      </c>
      <c r="L19" s="104"/>
    </row>
    <row r="20" spans="1:12" s="2" customFormat="1" ht="16.5" hidden="1" customHeight="1" x14ac:dyDescent="0.3">
      <c r="A20" s="104"/>
      <c r="B20" s="104"/>
      <c r="C20" s="104"/>
      <c r="D20" s="104"/>
      <c r="E20" s="104"/>
      <c r="F20" s="104"/>
      <c r="G20" s="104"/>
      <c r="H20" s="104"/>
      <c r="I20" s="104"/>
      <c r="J20" s="104"/>
      <c r="K20" s="104"/>
      <c r="L20" s="104"/>
    </row>
    <row r="21" spans="1:12" s="2" customFormat="1" ht="16.5" hidden="1" customHeight="1" x14ac:dyDescent="0.3">
      <c r="A21" s="104"/>
      <c r="B21" s="104"/>
      <c r="C21" s="104"/>
      <c r="D21" s="104"/>
      <c r="E21" s="104"/>
      <c r="F21" s="104"/>
      <c r="G21" s="104"/>
      <c r="H21" s="104"/>
      <c r="I21" s="104"/>
      <c r="J21" s="104"/>
      <c r="K21" s="104"/>
      <c r="L21" s="104"/>
    </row>
    <row r="22" spans="1:12" s="2" customFormat="1" ht="16.5" customHeight="1" x14ac:dyDescent="0.3">
      <c r="A22" s="19"/>
      <c r="B22" s="19"/>
      <c r="C22" s="19"/>
      <c r="D22" s="19"/>
      <c r="E22" s="19"/>
      <c r="F22" s="19"/>
      <c r="G22" s="19"/>
      <c r="H22" s="19"/>
      <c r="I22" s="19"/>
      <c r="J22" s="19"/>
      <c r="K22" s="19"/>
      <c r="L22" s="19"/>
    </row>
    <row r="23" spans="1:12" x14ac:dyDescent="0.25">
      <c r="A23" s="126" t="s">
        <v>15</v>
      </c>
      <c r="B23" s="126"/>
      <c r="C23" s="126"/>
      <c r="D23" s="126"/>
      <c r="E23" s="126"/>
      <c r="F23" s="126"/>
      <c r="G23" s="126"/>
      <c r="H23" s="126"/>
      <c r="I23" s="126"/>
      <c r="J23" s="126"/>
      <c r="K23" s="126"/>
      <c r="L23" s="126"/>
    </row>
    <row r="24" spans="1:12" s="21" customFormat="1" ht="22.5" customHeight="1" x14ac:dyDescent="0.3">
      <c r="A24" s="127" t="s">
        <v>50</v>
      </c>
      <c r="B24" s="127"/>
      <c r="C24" s="127"/>
      <c r="D24" s="127" t="s">
        <v>13</v>
      </c>
      <c r="E24" s="127"/>
      <c r="F24" s="127" t="s">
        <v>16</v>
      </c>
      <c r="G24" s="146"/>
      <c r="H24" s="146"/>
      <c r="I24" s="127" t="s">
        <v>17</v>
      </c>
      <c r="J24" s="127"/>
      <c r="K24" s="127" t="s">
        <v>18</v>
      </c>
      <c r="L24" s="127"/>
    </row>
    <row r="25" spans="1:12" s="2" customFormat="1" ht="24" customHeight="1" x14ac:dyDescent="0.3">
      <c r="A25" s="103" t="s">
        <v>49</v>
      </c>
      <c r="B25" s="104"/>
      <c r="C25" s="104"/>
      <c r="D25" s="103" t="s">
        <v>49</v>
      </c>
      <c r="E25" s="104"/>
      <c r="F25" s="104">
        <v>7723</v>
      </c>
      <c r="G25" s="134"/>
      <c r="H25" s="134"/>
      <c r="I25" s="135">
        <v>44972</v>
      </c>
      <c r="J25" s="136"/>
      <c r="K25" s="135">
        <v>44972</v>
      </c>
      <c r="L25" s="136"/>
    </row>
    <row r="26" spans="1:12" s="2" customFormat="1" ht="15.9" customHeight="1" x14ac:dyDescent="0.3">
      <c r="A26" s="19"/>
      <c r="B26" s="19"/>
      <c r="C26" s="19"/>
      <c r="D26" s="19"/>
      <c r="E26" s="19"/>
      <c r="F26" s="19"/>
      <c r="G26" s="23"/>
      <c r="H26" s="23"/>
      <c r="I26" s="19"/>
      <c r="J26" s="19"/>
      <c r="K26" s="19"/>
      <c r="L26" s="19"/>
    </row>
    <row r="27" spans="1:12" ht="12.6" customHeight="1" x14ac:dyDescent="0.25">
      <c r="A27" s="126" t="s">
        <v>19</v>
      </c>
      <c r="B27" s="126"/>
      <c r="C27" s="126"/>
      <c r="D27" s="126"/>
      <c r="E27" s="126"/>
      <c r="F27" s="126"/>
      <c r="G27" s="126"/>
      <c r="H27" s="126"/>
      <c r="I27" s="126"/>
      <c r="J27" s="126"/>
      <c r="K27" s="126"/>
      <c r="L27" s="126"/>
    </row>
    <row r="28" spans="1:12" s="9" customFormat="1" x14ac:dyDescent="0.25">
      <c r="A28" s="24"/>
      <c r="B28" s="24" t="s">
        <v>20</v>
      </c>
      <c r="C28" s="147" t="s">
        <v>21</v>
      </c>
      <c r="D28" s="147"/>
      <c r="E28" s="147" t="s">
        <v>22</v>
      </c>
      <c r="F28" s="147"/>
      <c r="G28" s="147" t="s">
        <v>10</v>
      </c>
      <c r="H28" s="147"/>
      <c r="I28" s="147"/>
      <c r="J28" s="147" t="s">
        <v>51</v>
      </c>
      <c r="K28" s="147"/>
      <c r="L28" s="147"/>
    </row>
    <row r="29" spans="1:12" x14ac:dyDescent="0.25">
      <c r="A29" s="3"/>
      <c r="B29" s="47"/>
      <c r="C29" s="148"/>
      <c r="D29" s="149"/>
      <c r="E29" s="149"/>
      <c r="F29" s="149"/>
      <c r="G29" s="150"/>
      <c r="H29" s="150"/>
      <c r="I29" s="150"/>
      <c r="J29" s="122" t="s">
        <v>94</v>
      </c>
      <c r="K29" s="122"/>
      <c r="L29" s="122"/>
    </row>
    <row r="30" spans="1:12" ht="21.75" customHeight="1" x14ac:dyDescent="0.25">
      <c r="A30" s="3"/>
      <c r="B30" s="47"/>
      <c r="C30" s="154"/>
      <c r="D30" s="155"/>
      <c r="E30" s="117"/>
      <c r="F30" s="118"/>
      <c r="G30" s="119"/>
      <c r="H30" s="120"/>
      <c r="I30" s="121"/>
      <c r="J30" s="122" t="s">
        <v>94</v>
      </c>
      <c r="K30" s="122"/>
      <c r="L30" s="122"/>
    </row>
    <row r="31" spans="1:12" x14ac:dyDescent="0.25">
      <c r="A31" s="3"/>
      <c r="B31" s="47"/>
      <c r="C31" s="154"/>
      <c r="D31" s="155"/>
      <c r="E31" s="117"/>
      <c r="F31" s="118"/>
      <c r="G31" s="119"/>
      <c r="H31" s="120"/>
      <c r="I31" s="121"/>
      <c r="J31" s="122" t="s">
        <v>94</v>
      </c>
      <c r="K31" s="122"/>
      <c r="L31" s="122"/>
    </row>
    <row r="32" spans="1:12" ht="12.6" customHeight="1" x14ac:dyDescent="0.25">
      <c r="A32" s="156" t="s">
        <v>52</v>
      </c>
      <c r="B32" s="156"/>
      <c r="C32" s="156"/>
      <c r="D32" s="156"/>
      <c r="E32" s="156"/>
      <c r="F32" s="156"/>
      <c r="G32" s="156"/>
      <c r="H32" s="156"/>
      <c r="I32" s="156"/>
      <c r="J32" s="156"/>
      <c r="K32" s="156"/>
      <c r="L32" s="156"/>
    </row>
    <row r="33" spans="1:20" s="9" customFormat="1" x14ac:dyDescent="0.25">
      <c r="A33" s="111" t="s">
        <v>23</v>
      </c>
      <c r="B33" s="112"/>
      <c r="C33" s="112"/>
      <c r="D33" s="113"/>
      <c r="E33" s="157">
        <f>+A19+G29+G30+G31</f>
        <v>4000000</v>
      </c>
      <c r="F33" s="158"/>
      <c r="G33" s="159"/>
      <c r="H33" s="111" t="s">
        <v>46</v>
      </c>
      <c r="I33" s="113"/>
      <c r="J33" s="111"/>
      <c r="K33" s="112"/>
      <c r="L33" s="113"/>
    </row>
    <row r="34" spans="1:20" s="9" customFormat="1" x14ac:dyDescent="0.25">
      <c r="A34" s="108" t="s">
        <v>24</v>
      </c>
      <c r="B34" s="109"/>
      <c r="C34" s="109"/>
      <c r="D34" s="109"/>
      <c r="E34" s="109"/>
      <c r="F34" s="110"/>
      <c r="G34" s="111" t="s">
        <v>53</v>
      </c>
      <c r="H34" s="112"/>
      <c r="I34" s="112"/>
      <c r="J34" s="112"/>
      <c r="K34" s="112"/>
      <c r="L34" s="113"/>
    </row>
    <row r="35" spans="1:20" s="2" customFormat="1" x14ac:dyDescent="0.3">
      <c r="A35" s="4" t="s">
        <v>21</v>
      </c>
      <c r="B35" s="4" t="s">
        <v>47</v>
      </c>
      <c r="C35" s="104" t="s">
        <v>25</v>
      </c>
      <c r="D35" s="104"/>
      <c r="E35" s="104" t="s">
        <v>10</v>
      </c>
      <c r="F35" s="104"/>
      <c r="G35" s="41" t="s">
        <v>26</v>
      </c>
      <c r="H35" s="114" t="s">
        <v>10</v>
      </c>
      <c r="I35" s="115"/>
      <c r="J35" s="114" t="s">
        <v>27</v>
      </c>
      <c r="K35" s="115"/>
      <c r="L35" s="4" t="s">
        <v>28</v>
      </c>
    </row>
    <row r="36" spans="1:20" s="40" customFormat="1" ht="14.4" x14ac:dyDescent="0.3">
      <c r="A36" s="71"/>
      <c r="B36" s="36"/>
      <c r="C36" s="91"/>
      <c r="D36" s="92"/>
      <c r="E36" s="116">
        <v>568603.56999999995</v>
      </c>
      <c r="F36" s="116"/>
      <c r="G36" s="42"/>
      <c r="H36" s="38"/>
      <c r="I36" s="39"/>
      <c r="J36" s="38"/>
      <c r="K36" s="39"/>
      <c r="L36" s="37"/>
      <c r="M36" s="37"/>
      <c r="N36" s="66"/>
      <c r="O36" s="67"/>
      <c r="P36" s="68"/>
      <c r="Q36" s="69"/>
      <c r="R36" s="51"/>
      <c r="T36" s="48"/>
    </row>
    <row r="37" spans="1:20" s="40" customFormat="1" ht="14.4" x14ac:dyDescent="0.3">
      <c r="A37" s="72"/>
      <c r="B37" s="73"/>
      <c r="C37" s="91"/>
      <c r="D37" s="92"/>
      <c r="E37" s="145">
        <v>640319.93999999994</v>
      </c>
      <c r="F37" s="145"/>
      <c r="G37" s="42"/>
      <c r="H37" s="38"/>
      <c r="I37" s="39"/>
      <c r="J37" s="38"/>
      <c r="K37" s="39"/>
      <c r="L37" s="37"/>
      <c r="M37" s="37"/>
      <c r="N37" s="66"/>
      <c r="O37" s="67"/>
      <c r="P37" s="68"/>
      <c r="Q37" s="69"/>
      <c r="R37" s="51"/>
      <c r="T37" s="48"/>
    </row>
    <row r="38" spans="1:20" s="40" customFormat="1" ht="14.4" x14ac:dyDescent="0.3">
      <c r="A38" s="74"/>
      <c r="B38" s="73"/>
      <c r="C38" s="91"/>
      <c r="D38" s="92"/>
      <c r="E38" s="90"/>
      <c r="F38" s="90"/>
      <c r="G38" s="37"/>
      <c r="H38" s="45"/>
      <c r="I38" s="46"/>
      <c r="J38" s="45"/>
      <c r="K38" s="46"/>
      <c r="L38" s="37"/>
      <c r="M38" s="58"/>
      <c r="N38" s="59"/>
      <c r="O38" s="59"/>
      <c r="P38" s="23"/>
      <c r="Q38" s="60"/>
      <c r="R38" s="63"/>
      <c r="T38" s="62"/>
    </row>
    <row r="39" spans="1:20" s="40" customFormat="1" ht="14.4" x14ac:dyDescent="0.3">
      <c r="A39" s="43"/>
      <c r="B39" s="70"/>
      <c r="C39" s="91"/>
      <c r="D39" s="92"/>
      <c r="E39" s="143"/>
      <c r="F39" s="144"/>
      <c r="G39" s="37"/>
      <c r="H39" s="45"/>
      <c r="I39" s="46"/>
      <c r="J39" s="45"/>
      <c r="K39" s="46"/>
      <c r="L39" s="37"/>
      <c r="M39" s="58"/>
      <c r="N39" s="59"/>
      <c r="O39" s="59"/>
      <c r="P39" s="23"/>
      <c r="Q39" s="60"/>
      <c r="R39" s="61"/>
      <c r="T39" s="62"/>
    </row>
    <row r="40" spans="1:20" s="21" customFormat="1" ht="23.25" customHeight="1" x14ac:dyDescent="0.3">
      <c r="A40" s="84" t="s">
        <v>68</v>
      </c>
      <c r="B40" s="85"/>
      <c r="C40" s="86">
        <f>+E40/E33</f>
        <v>0.30223087749999994</v>
      </c>
      <c r="D40" s="87"/>
      <c r="E40" s="185">
        <f>SUM(E36:F39)</f>
        <v>1208923.5099999998</v>
      </c>
      <c r="F40" s="186"/>
      <c r="G40" s="25">
        <f>SUM(G36:G37)</f>
        <v>0</v>
      </c>
      <c r="H40" s="82">
        <f>SUM(H36:H37)</f>
        <v>0</v>
      </c>
      <c r="I40" s="83"/>
      <c r="J40" s="82">
        <f>SUM(J36:J37)</f>
        <v>0</v>
      </c>
      <c r="K40" s="83"/>
      <c r="L40" s="20"/>
      <c r="N40" s="52"/>
      <c r="O40" s="2"/>
      <c r="P40" s="2"/>
      <c r="Q40" s="2"/>
      <c r="S40" s="53"/>
    </row>
    <row r="41" spans="1:20" ht="13.8" x14ac:dyDescent="0.25">
      <c r="A41" s="84" t="s">
        <v>69</v>
      </c>
      <c r="B41" s="85"/>
      <c r="C41" s="187">
        <f>100%-C40</f>
        <v>0.69776912250000001</v>
      </c>
      <c r="D41" s="188"/>
      <c r="E41" s="185">
        <f>+E33-E40</f>
        <v>2791076.49</v>
      </c>
      <c r="F41" s="186"/>
      <c r="G41" s="25"/>
      <c r="H41" s="82"/>
      <c r="I41" s="83"/>
      <c r="J41" s="82"/>
      <c r="K41" s="83"/>
      <c r="L41" s="20"/>
      <c r="S41" s="53"/>
    </row>
    <row r="42" spans="1:20" ht="13.8" x14ac:dyDescent="0.25">
      <c r="A42" s="192" t="s">
        <v>70</v>
      </c>
      <c r="B42" s="192"/>
      <c r="C42" s="93">
        <f>+C40+C41</f>
        <v>1</v>
      </c>
      <c r="D42" s="94"/>
      <c r="E42" s="95">
        <f>+E40+E41</f>
        <v>4000000</v>
      </c>
      <c r="F42" s="96"/>
      <c r="G42" s="54"/>
      <c r="H42" s="55"/>
      <c r="I42" s="55"/>
      <c r="J42" s="55"/>
      <c r="K42" s="55"/>
      <c r="L42" s="56"/>
      <c r="S42" s="53"/>
    </row>
    <row r="43" spans="1:20" ht="13.8" x14ac:dyDescent="0.25">
      <c r="S43" s="53"/>
    </row>
    <row r="44" spans="1:20" ht="13.8" x14ac:dyDescent="0.25">
      <c r="A44" s="97" t="s">
        <v>71</v>
      </c>
      <c r="B44" s="98"/>
      <c r="C44" s="98"/>
      <c r="D44" s="98"/>
      <c r="E44" s="98"/>
      <c r="F44" s="98"/>
      <c r="G44" s="98"/>
      <c r="H44" s="98"/>
      <c r="I44" s="98"/>
      <c r="J44" s="98"/>
      <c r="K44" s="98"/>
      <c r="L44" s="99"/>
      <c r="S44" s="53"/>
    </row>
    <row r="45" spans="1:20" ht="17.25" customHeight="1" x14ac:dyDescent="0.25">
      <c r="A45" s="1" t="s">
        <v>72</v>
      </c>
      <c r="S45" s="53"/>
    </row>
    <row r="46" spans="1:20" ht="35.25" customHeight="1" x14ac:dyDescent="0.25">
      <c r="A46" s="84" t="s">
        <v>73</v>
      </c>
      <c r="B46" s="100"/>
      <c r="C46" s="100"/>
      <c r="D46" s="85"/>
      <c r="E46" s="105" t="s">
        <v>98</v>
      </c>
      <c r="F46" s="106"/>
      <c r="G46" s="57"/>
      <c r="H46" s="107" t="s">
        <v>10</v>
      </c>
      <c r="I46" s="107"/>
      <c r="J46" s="160">
        <v>936934.97</v>
      </c>
      <c r="K46" s="160"/>
      <c r="L46" s="160"/>
      <c r="S46" s="53"/>
    </row>
    <row r="47" spans="1:20" ht="13.8" x14ac:dyDescent="0.25">
      <c r="A47" s="9" t="s">
        <v>74</v>
      </c>
      <c r="B47" s="9"/>
      <c r="C47" s="9"/>
      <c r="D47" s="9"/>
      <c r="E47" s="9"/>
      <c r="F47" s="9"/>
      <c r="G47" s="9"/>
      <c r="H47" s="9"/>
      <c r="I47" s="9"/>
      <c r="J47" s="9"/>
      <c r="K47" s="9"/>
      <c r="S47" s="53"/>
    </row>
    <row r="48" spans="1:20" ht="9.75" customHeight="1" x14ac:dyDescent="0.25">
      <c r="S48" s="53"/>
    </row>
    <row r="49" spans="1:20" ht="13.8" x14ac:dyDescent="0.25">
      <c r="A49" s="84" t="s">
        <v>75</v>
      </c>
      <c r="B49" s="85"/>
      <c r="C49" s="86">
        <f>+E49/E33</f>
        <v>0.53646461999999984</v>
      </c>
      <c r="D49" s="87"/>
      <c r="E49" s="88">
        <f>+J46+E40</f>
        <v>2145858.4799999995</v>
      </c>
      <c r="F49" s="89"/>
      <c r="S49" s="53"/>
    </row>
    <row r="50" spans="1:20" ht="13.8" x14ac:dyDescent="0.25">
      <c r="A50" s="84" t="s">
        <v>69</v>
      </c>
      <c r="B50" s="85"/>
      <c r="C50" s="86">
        <f>100%-C49</f>
        <v>0.46353538000000016</v>
      </c>
      <c r="D50" s="87"/>
      <c r="E50" s="88">
        <f>+E33-E49</f>
        <v>1854141.5200000005</v>
      </c>
      <c r="F50" s="89"/>
      <c r="S50" s="53"/>
    </row>
    <row r="51" spans="1:20" ht="13.8" x14ac:dyDescent="0.25">
      <c r="A51" s="189" t="s">
        <v>70</v>
      </c>
      <c r="B51" s="189"/>
      <c r="C51" s="190">
        <f>+C49+C50</f>
        <v>1</v>
      </c>
      <c r="D51" s="190"/>
      <c r="E51" s="191">
        <f>+E49+E50</f>
        <v>4000000</v>
      </c>
      <c r="F51" s="191"/>
      <c r="G51" s="9"/>
      <c r="H51" s="9"/>
      <c r="I51" s="9"/>
      <c r="J51" s="9"/>
      <c r="K51" s="9"/>
      <c r="L51" s="9"/>
      <c r="S51" s="53"/>
    </row>
    <row r="53" spans="1:20" x14ac:dyDescent="0.25">
      <c r="T53" s="49"/>
    </row>
    <row r="54" spans="1:20" s="2" customFormat="1" ht="35.25" customHeight="1" x14ac:dyDescent="0.3">
      <c r="A54" s="175" t="s">
        <v>54</v>
      </c>
      <c r="B54" s="175"/>
      <c r="C54" s="175"/>
      <c r="D54" s="175"/>
      <c r="E54" s="175"/>
      <c r="F54" s="175"/>
      <c r="G54" s="175"/>
      <c r="H54" s="175"/>
      <c r="I54" s="175"/>
      <c r="J54" s="175"/>
      <c r="K54" s="175"/>
      <c r="L54" s="175"/>
    </row>
    <row r="55" spans="1:20" x14ac:dyDescent="0.25">
      <c r="A55" s="180" t="s">
        <v>29</v>
      </c>
      <c r="B55" s="180"/>
      <c r="C55" s="180"/>
      <c r="D55" s="180"/>
      <c r="E55" s="180"/>
      <c r="F55" s="180"/>
      <c r="G55" s="180"/>
      <c r="H55" s="180"/>
      <c r="I55" s="180"/>
      <c r="J55" s="180"/>
      <c r="K55" s="180"/>
      <c r="L55" s="180"/>
      <c r="T55" s="49"/>
    </row>
    <row r="56" spans="1:20" x14ac:dyDescent="0.25">
      <c r="A56" s="151" t="s">
        <v>30</v>
      </c>
      <c r="B56" s="152"/>
      <c r="C56" s="152"/>
      <c r="D56" s="153"/>
      <c r="E56" s="151" t="s">
        <v>31</v>
      </c>
      <c r="F56" s="152"/>
      <c r="G56" s="152"/>
      <c r="H56" s="152"/>
      <c r="I56" s="153"/>
      <c r="J56" s="151" t="s">
        <v>32</v>
      </c>
      <c r="K56" s="152"/>
      <c r="L56" s="153"/>
    </row>
    <row r="57" spans="1:20" s="34" customFormat="1" ht="126.6" customHeight="1" x14ac:dyDescent="0.3">
      <c r="A57" s="181" t="s">
        <v>87</v>
      </c>
      <c r="B57" s="182"/>
      <c r="C57" s="182"/>
      <c r="D57" s="183"/>
      <c r="E57" s="181" t="s">
        <v>91</v>
      </c>
      <c r="F57" s="182"/>
      <c r="G57" s="182"/>
      <c r="H57" s="182"/>
      <c r="I57" s="183"/>
      <c r="J57" s="181" t="str">
        <f>E57</f>
        <v>Factura correspondiente al suministro de combustible vehiculos parque automotor  asignado a la Dirección Seccional de Administración Judical de Manizales,  placas  OBG792 , OBG728 , OBG786), OBG728 , OBG786 de conformidad con las planillas presentadas por el contratista Soportes  Certificado de paz y salvo seguridad social y parafiscales expedido por el revisor fiscal.</v>
      </c>
      <c r="K57" s="182"/>
      <c r="L57" s="183"/>
    </row>
    <row r="58" spans="1:20" s="8" customFormat="1" hidden="1" x14ac:dyDescent="0.25">
      <c r="A58" s="161"/>
      <c r="B58" s="162"/>
      <c r="C58" s="162"/>
      <c r="D58" s="163"/>
      <c r="E58" s="161"/>
      <c r="F58" s="162"/>
      <c r="G58" s="162"/>
      <c r="H58" s="162"/>
      <c r="I58" s="163"/>
      <c r="J58" s="161"/>
      <c r="K58" s="162"/>
      <c r="L58" s="163"/>
    </row>
    <row r="59" spans="1:20" s="8" customFormat="1" ht="9.75" customHeight="1" x14ac:dyDescent="0.25">
      <c r="A59" s="161"/>
      <c r="B59" s="162"/>
      <c r="C59" s="162"/>
      <c r="D59" s="163"/>
      <c r="E59" s="161"/>
      <c r="F59" s="162"/>
      <c r="G59" s="162"/>
      <c r="H59" s="162"/>
      <c r="I59" s="163"/>
      <c r="J59" s="161"/>
      <c r="K59" s="162"/>
      <c r="L59" s="163"/>
    </row>
    <row r="61" spans="1:20" ht="11.1" customHeight="1" x14ac:dyDescent="0.25">
      <c r="A61" s="151" t="s">
        <v>33</v>
      </c>
      <c r="B61" s="152"/>
      <c r="C61" s="152"/>
      <c r="D61" s="153"/>
      <c r="E61" s="151" t="s">
        <v>34</v>
      </c>
      <c r="F61" s="152"/>
      <c r="G61" s="153"/>
      <c r="H61" s="151" t="s">
        <v>21</v>
      </c>
      <c r="I61" s="152"/>
      <c r="J61" s="153"/>
      <c r="K61" s="151" t="s">
        <v>35</v>
      </c>
      <c r="L61" s="153"/>
    </row>
    <row r="62" spans="1:20" s="26" customFormat="1" ht="46.5" customHeight="1" x14ac:dyDescent="0.25">
      <c r="A62" s="140" t="s">
        <v>88</v>
      </c>
      <c r="B62" s="141"/>
      <c r="C62" s="141"/>
      <c r="D62" s="142"/>
      <c r="E62" s="164" t="s">
        <v>99</v>
      </c>
      <c r="F62" s="165"/>
      <c r="G62" s="166"/>
      <c r="H62" s="140" t="str">
        <f>+DATOS!B9</f>
        <v>NA</v>
      </c>
      <c r="I62" s="141"/>
      <c r="J62" s="142"/>
      <c r="K62" s="140" t="str">
        <f>+DATOS!B10</f>
        <v>NA</v>
      </c>
      <c r="L62" s="142"/>
    </row>
    <row r="63" spans="1:20" s="26" customFormat="1" ht="11.1" customHeight="1" x14ac:dyDescent="0.25">
      <c r="A63" s="140"/>
      <c r="B63" s="141"/>
      <c r="C63" s="141"/>
      <c r="D63" s="142"/>
      <c r="E63" s="140"/>
      <c r="F63" s="141"/>
      <c r="G63" s="142"/>
      <c r="H63" s="140"/>
      <c r="I63" s="141"/>
      <c r="J63" s="142"/>
      <c r="K63" s="140"/>
      <c r="L63" s="142"/>
    </row>
    <row r="64" spans="1:20" s="26" customFormat="1" ht="11.1" customHeight="1" x14ac:dyDescent="0.25">
      <c r="A64" s="140"/>
      <c r="B64" s="141"/>
      <c r="C64" s="141"/>
      <c r="D64" s="142"/>
      <c r="E64" s="140"/>
      <c r="F64" s="141"/>
      <c r="G64" s="142"/>
      <c r="H64" s="140"/>
      <c r="I64" s="141"/>
      <c r="J64" s="142"/>
      <c r="K64" s="140"/>
      <c r="L64" s="142"/>
    </row>
    <row r="65" spans="1:12" x14ac:dyDescent="0.25">
      <c r="A65" s="176" t="s">
        <v>55</v>
      </c>
      <c r="B65" s="176"/>
      <c r="C65" s="176"/>
      <c r="D65" s="176"/>
      <c r="E65" s="176"/>
      <c r="F65" s="176"/>
      <c r="G65" s="176"/>
      <c r="H65" s="176"/>
      <c r="I65" s="176"/>
      <c r="J65" s="176"/>
      <c r="K65" s="176"/>
      <c r="L65" s="176"/>
    </row>
    <row r="66" spans="1:12" ht="36.75" customHeight="1" x14ac:dyDescent="0.25">
      <c r="A66" s="172" t="s">
        <v>89</v>
      </c>
      <c r="B66" s="173"/>
      <c r="C66" s="173"/>
      <c r="D66" s="173"/>
      <c r="E66" s="173"/>
      <c r="F66" s="173"/>
      <c r="G66" s="173"/>
      <c r="H66" s="173"/>
      <c r="I66" s="173"/>
      <c r="J66" s="173"/>
      <c r="K66" s="173"/>
      <c r="L66" s="174"/>
    </row>
    <row r="68" spans="1:12" x14ac:dyDescent="0.25">
      <c r="A68" s="170" t="s">
        <v>56</v>
      </c>
      <c r="B68" s="156"/>
      <c r="C68" s="156"/>
      <c r="D68" s="156"/>
      <c r="E68" s="156"/>
      <c r="F68" s="156"/>
      <c r="G68" s="156"/>
      <c r="H68" s="156"/>
      <c r="I68" s="156"/>
      <c r="J68" s="156"/>
      <c r="K68" s="156"/>
      <c r="L68" s="171"/>
    </row>
    <row r="69" spans="1:12" x14ac:dyDescent="0.25">
      <c r="A69" s="170" t="s">
        <v>37</v>
      </c>
      <c r="B69" s="171"/>
      <c r="C69" s="170" t="s">
        <v>57</v>
      </c>
      <c r="D69" s="156"/>
      <c r="E69" s="171"/>
      <c r="F69" s="170" t="s">
        <v>58</v>
      </c>
      <c r="G69" s="171"/>
      <c r="H69" s="170" t="s">
        <v>59</v>
      </c>
      <c r="I69" s="171"/>
      <c r="J69" s="170" t="s">
        <v>38</v>
      </c>
      <c r="K69" s="156"/>
      <c r="L69" s="171"/>
    </row>
    <row r="70" spans="1:12" x14ac:dyDescent="0.25">
      <c r="A70" s="167"/>
      <c r="B70" s="168"/>
      <c r="C70" s="167"/>
      <c r="D70" s="169"/>
      <c r="E70" s="168"/>
      <c r="F70" s="167"/>
      <c r="G70" s="168"/>
      <c r="H70" s="167"/>
      <c r="I70" s="168"/>
      <c r="J70" s="167"/>
      <c r="K70" s="169"/>
      <c r="L70" s="168"/>
    </row>
    <row r="71" spans="1:12" x14ac:dyDescent="0.25">
      <c r="A71" s="167"/>
      <c r="B71" s="168"/>
      <c r="C71" s="167"/>
      <c r="D71" s="169"/>
      <c r="E71" s="168"/>
      <c r="F71" s="167"/>
      <c r="G71" s="168"/>
      <c r="H71" s="167"/>
      <c r="I71" s="168"/>
      <c r="J71" s="167"/>
      <c r="K71" s="169"/>
      <c r="L71" s="168"/>
    </row>
    <row r="72" spans="1:12" x14ac:dyDescent="0.25">
      <c r="A72" s="5"/>
      <c r="B72" s="6"/>
      <c r="C72" s="6"/>
      <c r="D72" s="6"/>
      <c r="E72" s="6"/>
      <c r="F72" s="6"/>
      <c r="G72" s="6"/>
      <c r="H72" s="6"/>
      <c r="I72" s="6"/>
      <c r="J72" s="6"/>
      <c r="K72" s="6"/>
      <c r="L72" s="7"/>
    </row>
    <row r="73" spans="1:12" x14ac:dyDescent="0.25">
      <c r="A73" s="170" t="s">
        <v>39</v>
      </c>
      <c r="B73" s="156"/>
      <c r="C73" s="156"/>
      <c r="D73" s="156"/>
      <c r="E73" s="156"/>
      <c r="F73" s="156"/>
      <c r="G73" s="156"/>
      <c r="H73" s="156"/>
      <c r="I73" s="156"/>
      <c r="J73" s="156"/>
      <c r="K73" s="156"/>
      <c r="L73" s="171"/>
    </row>
    <row r="74" spans="1:12" ht="93" customHeight="1" x14ac:dyDescent="0.25">
      <c r="A74" s="177" t="s">
        <v>100</v>
      </c>
      <c r="B74" s="178"/>
      <c r="C74" s="178"/>
      <c r="D74" s="178"/>
      <c r="E74" s="178"/>
      <c r="F74" s="178"/>
      <c r="G74" s="178"/>
      <c r="H74" s="178"/>
      <c r="I74" s="178"/>
      <c r="J74" s="178"/>
      <c r="K74" s="178"/>
      <c r="L74" s="179"/>
    </row>
    <row r="76" spans="1:12" x14ac:dyDescent="0.25">
      <c r="A76" s="126" t="s">
        <v>40</v>
      </c>
      <c r="B76" s="126"/>
      <c r="C76" s="126"/>
      <c r="D76" s="126"/>
      <c r="E76" s="126"/>
      <c r="F76" s="126"/>
      <c r="G76" s="126"/>
      <c r="H76" s="126"/>
      <c r="I76" s="126"/>
      <c r="J76" s="126"/>
      <c r="K76" s="126"/>
      <c r="L76" s="126"/>
    </row>
    <row r="77" spans="1:12" x14ac:dyDescent="0.25">
      <c r="A77" s="102" t="s">
        <v>41</v>
      </c>
      <c r="B77" s="102"/>
      <c r="C77" s="102"/>
      <c r="D77" s="102"/>
      <c r="E77" s="102"/>
      <c r="F77" s="102"/>
      <c r="G77" s="102"/>
      <c r="H77" s="102"/>
      <c r="I77" s="102"/>
      <c r="J77" s="102"/>
      <c r="K77" s="102"/>
      <c r="L77" s="102"/>
    </row>
    <row r="78" spans="1:12" x14ac:dyDescent="0.25">
      <c r="A78" s="3" t="s">
        <v>42</v>
      </c>
      <c r="B78" s="102" t="s">
        <v>95</v>
      </c>
      <c r="C78" s="102"/>
      <c r="D78" s="102"/>
      <c r="E78" s="102"/>
      <c r="F78" s="102"/>
      <c r="G78" s="102"/>
      <c r="H78" s="102"/>
      <c r="I78" s="102"/>
      <c r="J78" s="102"/>
      <c r="K78" s="102"/>
      <c r="L78" s="102"/>
    </row>
    <row r="79" spans="1:12" x14ac:dyDescent="0.25">
      <c r="A79" s="3" t="s">
        <v>43</v>
      </c>
      <c r="B79" s="184" t="s">
        <v>96</v>
      </c>
      <c r="C79" s="184"/>
      <c r="D79" s="184"/>
      <c r="E79" s="184"/>
      <c r="F79" s="184"/>
      <c r="G79" s="184"/>
      <c r="H79" s="184"/>
      <c r="I79" s="184"/>
      <c r="J79" s="184"/>
      <c r="K79" s="184"/>
      <c r="L79" s="184"/>
    </row>
    <row r="80" spans="1:12" x14ac:dyDescent="0.25">
      <c r="A80" s="3" t="s">
        <v>44</v>
      </c>
      <c r="B80" s="78"/>
      <c r="C80" s="78"/>
      <c r="D80" s="78"/>
      <c r="E80" s="78"/>
      <c r="F80" s="78"/>
      <c r="G80" s="78"/>
      <c r="H80" s="78"/>
      <c r="I80" s="78"/>
      <c r="J80" s="78"/>
      <c r="K80" s="78"/>
      <c r="L80" s="78"/>
    </row>
    <row r="81" spans="1:12" s="8" customFormat="1" x14ac:dyDescent="0.25">
      <c r="A81" s="101" t="s">
        <v>45</v>
      </c>
      <c r="B81" s="101"/>
      <c r="C81" s="101"/>
      <c r="D81" s="101"/>
      <c r="E81" s="101"/>
      <c r="F81" s="101"/>
      <c r="G81" s="101"/>
      <c r="H81" s="101"/>
      <c r="I81" s="101"/>
      <c r="J81" s="101"/>
      <c r="K81" s="101"/>
      <c r="L81" s="101"/>
    </row>
    <row r="82" spans="1:12" ht="17.399999999999999" customHeight="1" x14ac:dyDescent="0.25">
      <c r="A82" s="3" t="s">
        <v>42</v>
      </c>
      <c r="B82" s="102" t="s">
        <v>90</v>
      </c>
      <c r="C82" s="102"/>
      <c r="D82" s="102"/>
      <c r="E82" s="102"/>
      <c r="F82" s="102"/>
      <c r="G82" s="102"/>
      <c r="H82" s="102"/>
      <c r="I82" s="102"/>
      <c r="J82" s="102"/>
      <c r="K82" s="102"/>
      <c r="L82" s="102"/>
    </row>
    <row r="83" spans="1:12" ht="17.399999999999999" customHeight="1" x14ac:dyDescent="0.25">
      <c r="A83" s="3" t="s">
        <v>43</v>
      </c>
      <c r="B83" s="75" t="s">
        <v>66</v>
      </c>
      <c r="C83" s="76"/>
      <c r="D83" s="76"/>
      <c r="E83" s="76"/>
      <c r="F83" s="76"/>
      <c r="G83" s="76"/>
      <c r="H83" s="76"/>
      <c r="I83" s="76"/>
      <c r="J83" s="76"/>
      <c r="K83" s="76"/>
      <c r="L83" s="77"/>
    </row>
    <row r="84" spans="1:12" ht="17.399999999999999" customHeight="1" x14ac:dyDescent="0.25">
      <c r="A84" s="3" t="s">
        <v>44</v>
      </c>
      <c r="B84" s="78"/>
      <c r="C84" s="78"/>
      <c r="D84" s="78"/>
      <c r="E84" s="78"/>
      <c r="F84" s="78"/>
      <c r="G84" s="78"/>
      <c r="H84" s="78"/>
      <c r="I84" s="78"/>
      <c r="J84" s="78"/>
      <c r="K84" s="78"/>
      <c r="L84" s="78"/>
    </row>
    <row r="85" spans="1:12" ht="12.75" customHeight="1" x14ac:dyDescent="0.25">
      <c r="A85" s="101"/>
      <c r="B85" s="101"/>
      <c r="C85" s="101"/>
      <c r="D85" s="101"/>
      <c r="E85" s="101"/>
      <c r="F85" s="101"/>
      <c r="G85" s="101"/>
      <c r="H85" s="101"/>
      <c r="I85" s="101"/>
      <c r="J85" s="101"/>
      <c r="K85" s="101"/>
      <c r="L85" s="101"/>
    </row>
    <row r="86" spans="1:12" x14ac:dyDescent="0.25">
      <c r="A86" s="3"/>
      <c r="B86" s="102"/>
      <c r="C86" s="102"/>
      <c r="D86" s="102"/>
      <c r="E86" s="102"/>
      <c r="F86" s="102"/>
      <c r="G86" s="102"/>
      <c r="H86" s="102"/>
      <c r="I86" s="102"/>
      <c r="J86" s="102"/>
      <c r="K86" s="102"/>
      <c r="L86" s="102"/>
    </row>
    <row r="87" spans="1:12" x14ac:dyDescent="0.25">
      <c r="A87" s="3"/>
      <c r="B87" s="75"/>
      <c r="C87" s="76"/>
      <c r="D87" s="76"/>
      <c r="E87" s="76"/>
      <c r="F87" s="76"/>
      <c r="G87" s="76"/>
      <c r="H87" s="76"/>
      <c r="I87" s="76"/>
      <c r="J87" s="76"/>
      <c r="K87" s="76"/>
      <c r="L87" s="77"/>
    </row>
    <row r="88" spans="1:12" x14ac:dyDescent="0.25">
      <c r="A88" s="3"/>
      <c r="B88" s="78"/>
      <c r="C88" s="78"/>
      <c r="D88" s="78"/>
      <c r="E88" s="78"/>
      <c r="F88" s="78"/>
      <c r="G88" s="78"/>
      <c r="H88" s="78"/>
      <c r="I88" s="78"/>
      <c r="J88" s="78"/>
      <c r="K88" s="78"/>
      <c r="L88" s="78"/>
    </row>
  </sheetData>
  <mergeCells count="196">
    <mergeCell ref="B79:L79"/>
    <mergeCell ref="A71:B71"/>
    <mergeCell ref="A40:B40"/>
    <mergeCell ref="C40:D40"/>
    <mergeCell ref="E40:F40"/>
    <mergeCell ref="A41:B41"/>
    <mergeCell ref="C41:D41"/>
    <mergeCell ref="E41:F41"/>
    <mergeCell ref="A51:B51"/>
    <mergeCell ref="C51:D51"/>
    <mergeCell ref="E51:F51"/>
    <mergeCell ref="A42:B42"/>
    <mergeCell ref="C49:D49"/>
    <mergeCell ref="E49:F49"/>
    <mergeCell ref="A49:B49"/>
    <mergeCell ref="H63:J63"/>
    <mergeCell ref="H69:I69"/>
    <mergeCell ref="K62:L62"/>
    <mergeCell ref="E61:G61"/>
    <mergeCell ref="H61:J61"/>
    <mergeCell ref="K61:L61"/>
    <mergeCell ref="A62:D62"/>
    <mergeCell ref="C71:E71"/>
    <mergeCell ref="F71:G71"/>
    <mergeCell ref="B84:L84"/>
    <mergeCell ref="A81:L81"/>
    <mergeCell ref="A54:L54"/>
    <mergeCell ref="A65:L65"/>
    <mergeCell ref="A74:L74"/>
    <mergeCell ref="A76:L76"/>
    <mergeCell ref="A77:L77"/>
    <mergeCell ref="B78:L78"/>
    <mergeCell ref="A55:L55"/>
    <mergeCell ref="A56:D56"/>
    <mergeCell ref="E56:I56"/>
    <mergeCell ref="J56:L56"/>
    <mergeCell ref="A59:D59"/>
    <mergeCell ref="E59:I59"/>
    <mergeCell ref="J59:L59"/>
    <mergeCell ref="A57:D57"/>
    <mergeCell ref="E57:I57"/>
    <mergeCell ref="J57:L57"/>
    <mergeCell ref="B82:L82"/>
    <mergeCell ref="B83:L83"/>
    <mergeCell ref="A73:L73"/>
    <mergeCell ref="A70:B70"/>
    <mergeCell ref="C70:E70"/>
    <mergeCell ref="K64:L64"/>
    <mergeCell ref="H71:I71"/>
    <mergeCell ref="J71:L71"/>
    <mergeCell ref="E64:G64"/>
    <mergeCell ref="H64:J64"/>
    <mergeCell ref="J69:L69"/>
    <mergeCell ref="A66:L66"/>
    <mergeCell ref="A68:L68"/>
    <mergeCell ref="A69:B69"/>
    <mergeCell ref="C69:E69"/>
    <mergeCell ref="F69:G69"/>
    <mergeCell ref="F70:G70"/>
    <mergeCell ref="H70:I70"/>
    <mergeCell ref="J70:L70"/>
    <mergeCell ref="A64:D64"/>
    <mergeCell ref="A63:D63"/>
    <mergeCell ref="K24:L24"/>
    <mergeCell ref="A21:B21"/>
    <mergeCell ref="C21:D21"/>
    <mergeCell ref="E21:F21"/>
    <mergeCell ref="G21:H21"/>
    <mergeCell ref="I21:J21"/>
    <mergeCell ref="K21:L21"/>
    <mergeCell ref="J29:L29"/>
    <mergeCell ref="C30:D30"/>
    <mergeCell ref="E30:F30"/>
    <mergeCell ref="G30:I30"/>
    <mergeCell ref="J30:L30"/>
    <mergeCell ref="A32:L32"/>
    <mergeCell ref="E33:G33"/>
    <mergeCell ref="J33:L33"/>
    <mergeCell ref="H33:I33"/>
    <mergeCell ref="J46:L46"/>
    <mergeCell ref="K63:L63"/>
    <mergeCell ref="J58:L58"/>
    <mergeCell ref="A58:D58"/>
    <mergeCell ref="E58:I58"/>
    <mergeCell ref="E63:G63"/>
    <mergeCell ref="E62:G62"/>
    <mergeCell ref="H62:J62"/>
    <mergeCell ref="I20:J20"/>
    <mergeCell ref="K20:L20"/>
    <mergeCell ref="D15:E15"/>
    <mergeCell ref="F15:G15"/>
    <mergeCell ref="I19:J19"/>
    <mergeCell ref="A23:L23"/>
    <mergeCell ref="D24:E24"/>
    <mergeCell ref="A24:C24"/>
    <mergeCell ref="E39:F39"/>
    <mergeCell ref="E37:F37"/>
    <mergeCell ref="F24:H24"/>
    <mergeCell ref="I24:J24"/>
    <mergeCell ref="A27:L27"/>
    <mergeCell ref="C28:D28"/>
    <mergeCell ref="E28:F28"/>
    <mergeCell ref="G28:I28"/>
    <mergeCell ref="J28:L28"/>
    <mergeCell ref="C29:D29"/>
    <mergeCell ref="E29:F29"/>
    <mergeCell ref="G29:I29"/>
    <mergeCell ref="A61:D61"/>
    <mergeCell ref="C31:D31"/>
    <mergeCell ref="A19:B19"/>
    <mergeCell ref="G19:H19"/>
    <mergeCell ref="A25:C25"/>
    <mergeCell ref="D25:E25"/>
    <mergeCell ref="F25:H25"/>
    <mergeCell ref="I25:J25"/>
    <mergeCell ref="K25:L25"/>
    <mergeCell ref="D14:E14"/>
    <mergeCell ref="F14:G14"/>
    <mergeCell ref="H14:I14"/>
    <mergeCell ref="J14:L14"/>
    <mergeCell ref="A15:C15"/>
    <mergeCell ref="F16:G16"/>
    <mergeCell ref="H16:I16"/>
    <mergeCell ref="J16:L16"/>
    <mergeCell ref="A18:B18"/>
    <mergeCell ref="C18:D18"/>
    <mergeCell ref="I18:J18"/>
    <mergeCell ref="K18:L18"/>
    <mergeCell ref="E18:F18"/>
    <mergeCell ref="B80:L80"/>
    <mergeCell ref="C2:L2"/>
    <mergeCell ref="C3:L3"/>
    <mergeCell ref="A6:L6"/>
    <mergeCell ref="D10:E10"/>
    <mergeCell ref="I10:L10"/>
    <mergeCell ref="A8:B8"/>
    <mergeCell ref="C8:D8"/>
    <mergeCell ref="E8:H8"/>
    <mergeCell ref="I8:L8"/>
    <mergeCell ref="A9:L9"/>
    <mergeCell ref="A7:B7"/>
    <mergeCell ref="C7:D7"/>
    <mergeCell ref="E7:H7"/>
    <mergeCell ref="I7:L7"/>
    <mergeCell ref="A11:L12"/>
    <mergeCell ref="G18:H18"/>
    <mergeCell ref="H15:I15"/>
    <mergeCell ref="J15:L15"/>
    <mergeCell ref="A16:C16"/>
    <mergeCell ref="D16:E16"/>
    <mergeCell ref="A14:C14"/>
    <mergeCell ref="C19:D19"/>
    <mergeCell ref="E19:F19"/>
    <mergeCell ref="E20:F20"/>
    <mergeCell ref="G20:H20"/>
    <mergeCell ref="E46:F46"/>
    <mergeCell ref="H46:I46"/>
    <mergeCell ref="A34:F34"/>
    <mergeCell ref="A33:D33"/>
    <mergeCell ref="G34:L34"/>
    <mergeCell ref="J40:K40"/>
    <mergeCell ref="H35:I35"/>
    <mergeCell ref="J35:K35"/>
    <mergeCell ref="C36:D36"/>
    <mergeCell ref="E36:F36"/>
    <mergeCell ref="H40:I40"/>
    <mergeCell ref="C35:D35"/>
    <mergeCell ref="E35:F35"/>
    <mergeCell ref="C37:D37"/>
    <mergeCell ref="E31:F31"/>
    <mergeCell ref="G31:I31"/>
    <mergeCell ref="J31:L31"/>
    <mergeCell ref="B87:L87"/>
    <mergeCell ref="B88:L88"/>
    <mergeCell ref="A13:C13"/>
    <mergeCell ref="D13:E13"/>
    <mergeCell ref="F13:G13"/>
    <mergeCell ref="J13:L13"/>
    <mergeCell ref="H13:I13"/>
    <mergeCell ref="H41:I41"/>
    <mergeCell ref="J41:K41"/>
    <mergeCell ref="A50:B50"/>
    <mergeCell ref="C50:D50"/>
    <mergeCell ref="E50:F50"/>
    <mergeCell ref="E38:F38"/>
    <mergeCell ref="C38:D38"/>
    <mergeCell ref="C39:D39"/>
    <mergeCell ref="C42:D42"/>
    <mergeCell ref="E42:F42"/>
    <mergeCell ref="A44:L44"/>
    <mergeCell ref="A46:D46"/>
    <mergeCell ref="A85:L85"/>
    <mergeCell ref="B86:L86"/>
    <mergeCell ref="K19:L19"/>
    <mergeCell ref="A20:B20"/>
    <mergeCell ref="C20:D20"/>
  </mergeCells>
  <pageMargins left="0.9055118110236221" right="0.9055118110236221" top="0.55118110236220474" bottom="0.74803149606299213" header="0.31496062992125984" footer="0.31496062992125984"/>
  <pageSetup paperSize="14" scale="77" fitToHeight="0" orientation="portrait" blackAndWhite="1" r:id="rId1"/>
  <rowBreaks count="2" manualBreakCount="2">
    <brk id="10" max="11" man="1"/>
    <brk id="13"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DATOS</vt:lpstr>
      <vt:lpstr>FORMATO</vt:lpstr>
      <vt:lpstr>Hoja3</vt:lpstr>
      <vt:lpstr>FORMATO!Área_de_impresión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Duque</dc:creator>
  <cp:lastModifiedBy>Gloria Isabel Orozco Murillo</cp:lastModifiedBy>
  <cp:lastPrinted>2022-09-06T20:27:22Z</cp:lastPrinted>
  <dcterms:created xsi:type="dcterms:W3CDTF">2016-07-31T19:14:07Z</dcterms:created>
  <dcterms:modified xsi:type="dcterms:W3CDTF">2023-04-20T14:52:24Z</dcterms:modified>
</cp:coreProperties>
</file>