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\Downloads\"/>
    </mc:Choice>
  </mc:AlternateContent>
  <bookViews>
    <workbookView xWindow="0" yWindow="0" windowWidth="38400" windowHeight="21600"/>
  </bookViews>
  <sheets>
    <sheet name="528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D5" i="1"/>
  <c r="G5" i="1" s="1"/>
  <c r="I5" i="1" s="1"/>
  <c r="J5" i="1" s="1"/>
  <c r="F4" i="1"/>
  <c r="E4" i="1"/>
  <c r="D4" i="1"/>
  <c r="G4" i="1" s="1"/>
  <c r="F3" i="1"/>
  <c r="E3" i="1"/>
  <c r="D3" i="1"/>
  <c r="G3" i="1" s="1"/>
  <c r="F8" i="1"/>
  <c r="E8" i="1"/>
  <c r="D8" i="1"/>
  <c r="G8" i="1" s="1"/>
  <c r="F7" i="1"/>
  <c r="E7" i="1"/>
  <c r="D7" i="1"/>
  <c r="G7" i="1" s="1"/>
  <c r="F6" i="1"/>
  <c r="E6" i="1"/>
  <c r="D6" i="1"/>
  <c r="G6" i="1" s="1"/>
  <c r="I7" i="1" l="1"/>
  <c r="J7" i="1" s="1"/>
  <c r="I4" i="1"/>
  <c r="J4" i="1" s="1"/>
  <c r="I8" i="1"/>
  <c r="J8" i="1" s="1"/>
  <c r="I6" i="1"/>
  <c r="J6" i="1" s="1"/>
  <c r="I3" i="1" l="1"/>
  <c r="J3" i="1" s="1"/>
  <c r="J9" i="1" l="1"/>
</calcChain>
</file>

<file path=xl/sharedStrings.xml><?xml version="1.0" encoding="utf-8"?>
<sst xmlns="http://schemas.openxmlformats.org/spreadsheetml/2006/main" count="18" uniqueCount="18">
  <si>
    <t xml:space="preserve">Precio total ofertado </t>
  </si>
  <si>
    <t>IVA del bien ofertado 19%</t>
  </si>
  <si>
    <t>Imprevistos 3%</t>
  </si>
  <si>
    <t>Gastos generales 4%</t>
  </si>
  <si>
    <t>Servicios Conexos*</t>
  </si>
  <si>
    <t>Utilidad 8%</t>
  </si>
  <si>
    <t>Cantidad</t>
  </si>
  <si>
    <t>Referencia</t>
  </si>
  <si>
    <t>Precio de Compra del Bien</t>
  </si>
  <si>
    <t xml:space="preserve">INFORMACIÓN CONFIDENCIAL DE PRECIOS CREAR DE COLOMBIA </t>
  </si>
  <si>
    <t>TOTAL OFERTADO SIMULADOR</t>
  </si>
  <si>
    <t>ETP-PT-17. ETP -- ETP -- Portátil 14 pulgadas PESO MAXIMO 1,8KG -- 4500 -- NA -- INTERMEDIO -- SDD -- 512 GB PCIe -- NA -- 16 GB -- Zona 2 - ETP - 32104 - 32132 - 32138 - 32143 - 32145 - 32149 - 32153 - 32156 - 32162</t>
  </si>
  <si>
    <t>COMPONENTE-PT-69. COMPONENTE -- COMPONENTE -- Sistema Operativo Windows 10 Profesional -- NA -- NA -- NA -- NA -- NA -- NA -- NA -- Todas las zonas - COMPONENTE - 32114 - 32133 - 32138 - 32144 - 32146 - 32152 - 32153 - 32160 - 32164</t>
  </si>
  <si>
    <t>COMPONENTE-PT-72. COMPONENTE -- COMPONENTE -- Certificación Epeat Gold -- NA -- NA -- NA -- NA -- NA -- NA -- NA -- Todas las zonas - COMPONENTE - 32117 - 32133 - 32138 - 32144 - 32146 - 32152 - 32153 - 32160 - 32164</t>
  </si>
  <si>
    <t>SERVICIO-PT-80. SERVICIO -- SERVICIO -- Instalación del Software propietario de la Entidad Compradora y configuración del ETP -- NA -- NA -- NA -- NA -- NA -- NA -- NA -- Zona 2 - SERVICIO - 32123 - 32133 - 32138 - 32144 - 32146 - 32152 - 32153 - 32160 - 32162</t>
  </si>
  <si>
    <t>ACCESORIO-29. Teclado + Mouse - Alámbrico, conexión USB, Plug &amp; Play - Todas las zonas - ACCESORIOS - 32616 - 32133 - 32138 - 32144 - 32146 - 32152 - 32153 - 32160 - 32617</t>
  </si>
  <si>
    <t>ACCESORIO-44. Base refrigerante para portátil - NA - Todas las zonas - ACCESORIOS - 32616 - 32133 - 32138 - 32144 - 32146 - 32152 - 32153 - 32160 - 32617</t>
  </si>
  <si>
    <t>PRECIO  UNITARIO IVA OFERTADO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</si>
</sst>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7" formatCode="_-&quot;$&quot;* #,##0_-;\-&quot;$&quot;* #,##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S Sans Serif"/>
    </font>
    <font>
      <sz val="11"/>
      <name val="돋움"/>
      <family val="3"/>
      <charset val="129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E4D4D"/>
        <bgColor rgb="FF000000"/>
      </patternFill>
    </fill>
    <fill>
      <patternFill patternType="solid">
        <fgColor rgb="FFDBE5F1"/>
        <bgColor indexed="64"/>
      </patternFill>
    </fill>
    <fill>
      <patternFill patternType="solid">
        <fgColor rgb="FFEEDC82"/>
        <bgColor rgb="FF000000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0">
    <xf numFmtId="0" fontId="0" fillId="0" borderId="0"/>
    <xf numFmtId="42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3" borderId="0">
      <alignment horizontal="center" vertical="center"/>
    </xf>
    <xf numFmtId="0" fontId="2" fillId="4" borderId="0"/>
    <xf numFmtId="0" fontId="3" fillId="5" borderId="0">
      <alignment horizontal="center" vertical="center" wrapText="1"/>
    </xf>
    <xf numFmtId="165" fontId="1" fillId="0" borderId="0" applyFont="0" applyFill="0" applyBorder="0" applyAlignment="0" applyProtection="0"/>
    <xf numFmtId="49" fontId="4" fillId="0" borderId="0">
      <alignment horizontal="left" vertical="center"/>
    </xf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6" fillId="0" borderId="0"/>
    <xf numFmtId="0" fontId="6" fillId="0" borderId="0">
      <alignment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2" fontId="8" fillId="0" borderId="1" xfId="1" applyNumberFormat="1" applyFont="1" applyFill="1" applyBorder="1" applyAlignment="1" applyProtection="1">
      <alignment vertical="center" wrapText="1"/>
      <protection hidden="1"/>
    </xf>
    <xf numFmtId="42" fontId="8" fillId="7" borderId="1" xfId="1" applyNumberFormat="1" applyFont="1" applyFill="1" applyBorder="1" applyAlignment="1" applyProtection="1">
      <alignment vertical="center" wrapText="1"/>
      <protection hidden="1"/>
    </xf>
    <xf numFmtId="42" fontId="8" fillId="0" borderId="0" xfId="0" applyNumberFormat="1" applyFont="1"/>
    <xf numFmtId="167" fontId="8" fillId="0" borderId="0" xfId="0" applyNumberFormat="1" applyFont="1"/>
    <xf numFmtId="42" fontId="8" fillId="0" borderId="0" xfId="1" applyFont="1"/>
    <xf numFmtId="44" fontId="8" fillId="0" borderId="0" xfId="0" applyNumberFormat="1" applyFont="1"/>
    <xf numFmtId="44" fontId="8" fillId="0" borderId="0" xfId="19" applyFont="1" applyAlignment="1">
      <alignment wrapText="1"/>
    </xf>
    <xf numFmtId="42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2" fontId="8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8" fillId="0" borderId="1" xfId="1" applyNumberFormat="1" applyFont="1" applyFill="1" applyBorder="1" applyAlignment="1" applyProtection="1">
      <alignment horizontal="left" vertical="center" wrapText="1"/>
      <protection hidden="1"/>
    </xf>
    <xf numFmtId="44" fontId="8" fillId="0" borderId="0" xfId="0" applyNumberFormat="1" applyFont="1" applyAlignment="1">
      <alignment wrapText="1"/>
    </xf>
    <xf numFmtId="42" fontId="9" fillId="7" borderId="1" xfId="3" applyNumberFormat="1" applyFont="1" applyFill="1" applyBorder="1" applyAlignment="1" applyProtection="1">
      <alignment horizontal="center" vertical="center" wrapText="1"/>
    </xf>
    <xf numFmtId="42" fontId="9" fillId="6" borderId="1" xfId="3" applyNumberFormat="1" applyFont="1" applyFill="1" applyBorder="1" applyAlignment="1" applyProtection="1">
      <alignment horizontal="center" vertical="center" wrapText="1"/>
    </xf>
  </cellXfs>
  <cellStyles count="20">
    <cellStyle name="BodyStyle" xfId="8"/>
    <cellStyle name="Currency [0]" xfId="1"/>
    <cellStyle name="Currency [0] 2" xfId="17"/>
    <cellStyle name="HeaderStyle" xfId="4"/>
    <cellStyle name="HeaderTopStyle" xfId="6"/>
    <cellStyle name="IsSelectedStyle" xfId="5"/>
    <cellStyle name="Moneda" xfId="19" builtinId="4"/>
    <cellStyle name="Moneda 2" xfId="7"/>
    <cellStyle name="Moneda 3" xfId="10"/>
    <cellStyle name="Moneda 3 2" xfId="18"/>
    <cellStyle name="Moneda 4" xfId="3"/>
    <cellStyle name="Normal" xfId="0" builtinId="0"/>
    <cellStyle name="Normal 2" xfId="2"/>
    <cellStyle name="Normal 3" xfId="11"/>
    <cellStyle name="Normal 4" xfId="12"/>
    <cellStyle name="Normal 5" xfId="13"/>
    <cellStyle name="Normal 5 3" xfId="15"/>
    <cellStyle name="Porcentaje 2" xfId="9"/>
    <cellStyle name="표준 4" xfId="16"/>
    <cellStyle name="표준_SEA Price List.(VER1)" xfId="14"/>
  </cellStyles>
  <dxfs count="3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="130" zoomScaleNormal="160" zoomScaleSheetLayoutView="130" workbookViewId="0"/>
  </sheetViews>
  <sheetFormatPr baseColWidth="10" defaultColWidth="10.86328125" defaultRowHeight="12.75"/>
  <cols>
    <col min="1" max="1" width="61.53125" style="12" customWidth="1"/>
    <col min="2" max="2" width="9.1328125" style="2" bestFit="1" customWidth="1"/>
    <col min="3" max="3" width="13.9296875" style="2" bestFit="1" customWidth="1"/>
    <col min="4" max="4" width="12.3984375" style="2" bestFit="1" customWidth="1"/>
    <col min="5" max="6" width="11.3984375" style="2" bestFit="1" customWidth="1"/>
    <col min="7" max="7" width="10.6640625" style="2" bestFit="1" customWidth="1"/>
    <col min="8" max="8" width="9.19921875" style="2" bestFit="1" customWidth="1"/>
    <col min="9" max="9" width="16.86328125" style="2" bestFit="1" customWidth="1"/>
    <col min="10" max="10" width="11.3984375" style="2" bestFit="1" customWidth="1"/>
    <col min="11" max="12" width="14.06640625" style="2" bestFit="1" customWidth="1"/>
    <col min="13" max="13" width="11.3984375" style="2" bestFit="1" customWidth="1"/>
    <col min="14" max="14" width="12.46484375" style="2" bestFit="1" customWidth="1"/>
    <col min="15" max="16384" width="10.86328125" style="2"/>
  </cols>
  <sheetData>
    <row r="1" spans="1:14" ht="39.4">
      <c r="A1" s="1" t="s">
        <v>7</v>
      </c>
      <c r="B1" s="1" t="s">
        <v>6</v>
      </c>
      <c r="C1" s="1" t="s">
        <v>8</v>
      </c>
      <c r="D1" s="1" t="s">
        <v>1</v>
      </c>
      <c r="E1" s="1" t="s">
        <v>3</v>
      </c>
      <c r="F1" s="1" t="s">
        <v>2</v>
      </c>
      <c r="G1" s="1" t="s">
        <v>5</v>
      </c>
      <c r="H1" s="1" t="s">
        <v>4</v>
      </c>
      <c r="I1" s="1" t="s">
        <v>17</v>
      </c>
      <c r="J1" s="1" t="s">
        <v>0</v>
      </c>
    </row>
    <row r="2" spans="1:14" ht="13.15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4"/>
      <c r="K2" s="9"/>
    </row>
    <row r="3" spans="1:14" s="12" customFormat="1" ht="51">
      <c r="A3" s="16" t="s">
        <v>11</v>
      </c>
      <c r="B3" s="3">
        <v>1</v>
      </c>
      <c r="C3" s="4">
        <v>2056900</v>
      </c>
      <c r="D3" s="4">
        <f t="shared" ref="D3:D8" si="0">C3*19%</f>
        <v>390811</v>
      </c>
      <c r="E3" s="4">
        <f t="shared" ref="E3:E8" si="1">C3*4%</f>
        <v>82276</v>
      </c>
      <c r="F3" s="4">
        <f t="shared" ref="F3:F8" si="2">C3*3%</f>
        <v>61707</v>
      </c>
      <c r="G3" s="4">
        <f t="shared" ref="G3:G8" si="3">(C3+D3)*8%</f>
        <v>195816.88</v>
      </c>
      <c r="H3" s="4">
        <v>69424.100000000093</v>
      </c>
      <c r="I3" s="5">
        <f t="shared" ref="I3:I8" si="4">G3+F3+E3+H3+D3+C3</f>
        <v>2856934.98</v>
      </c>
      <c r="J3" s="19">
        <f t="shared" ref="J3:J8" si="5">I3*B3</f>
        <v>2856934.98</v>
      </c>
      <c r="K3" s="10"/>
      <c r="L3" s="11"/>
      <c r="M3" s="11"/>
      <c r="N3" s="18"/>
    </row>
    <row r="4" spans="1:14" s="12" customFormat="1" ht="51">
      <c r="A4" s="16" t="s">
        <v>12</v>
      </c>
      <c r="B4" s="3">
        <v>1</v>
      </c>
      <c r="C4" s="4">
        <v>416200</v>
      </c>
      <c r="D4" s="4">
        <f t="shared" si="0"/>
        <v>79078</v>
      </c>
      <c r="E4" s="4">
        <f t="shared" si="1"/>
        <v>16648</v>
      </c>
      <c r="F4" s="4">
        <f t="shared" si="2"/>
        <v>12486</v>
      </c>
      <c r="G4" s="4">
        <f t="shared" si="3"/>
        <v>39622.239999999998</v>
      </c>
      <c r="H4" s="4">
        <v>14154.9799999999</v>
      </c>
      <c r="I4" s="5">
        <f t="shared" si="4"/>
        <v>578189.21999999986</v>
      </c>
      <c r="J4" s="19">
        <f t="shared" si="5"/>
        <v>578189.21999999986</v>
      </c>
      <c r="K4" s="10"/>
      <c r="L4" s="11"/>
      <c r="M4" s="11"/>
      <c r="N4" s="18"/>
    </row>
    <row r="5" spans="1:14" s="12" customFormat="1" ht="51">
      <c r="A5" s="16" t="s">
        <v>13</v>
      </c>
      <c r="B5" s="3">
        <v>1</v>
      </c>
      <c r="C5" s="4">
        <v>5400</v>
      </c>
      <c r="D5" s="4">
        <f t="shared" si="0"/>
        <v>1026</v>
      </c>
      <c r="E5" s="4">
        <f t="shared" si="1"/>
        <v>216</v>
      </c>
      <c r="F5" s="4">
        <f t="shared" si="2"/>
        <v>162</v>
      </c>
      <c r="G5" s="4">
        <f t="shared" si="3"/>
        <v>514.08000000000004</v>
      </c>
      <c r="H5" s="4">
        <v>239.94000000000099</v>
      </c>
      <c r="I5" s="5">
        <f t="shared" si="4"/>
        <v>7558.0200000000013</v>
      </c>
      <c r="J5" s="19">
        <f t="shared" si="5"/>
        <v>7558.0200000000013</v>
      </c>
      <c r="K5" s="10"/>
      <c r="L5" s="11"/>
      <c r="M5" s="11"/>
      <c r="N5" s="18"/>
    </row>
    <row r="6" spans="1:14" s="12" customFormat="1" ht="51">
      <c r="A6" s="17" t="s">
        <v>14</v>
      </c>
      <c r="B6" s="3">
        <v>1</v>
      </c>
      <c r="C6" s="4">
        <v>11800</v>
      </c>
      <c r="D6" s="4">
        <f t="shared" si="0"/>
        <v>2242</v>
      </c>
      <c r="E6" s="4">
        <f t="shared" si="1"/>
        <v>472</v>
      </c>
      <c r="F6" s="4">
        <f t="shared" si="2"/>
        <v>354</v>
      </c>
      <c r="G6" s="4">
        <f t="shared" si="3"/>
        <v>1123.3600000000001</v>
      </c>
      <c r="H6" s="4">
        <v>429.30999999999801</v>
      </c>
      <c r="I6" s="5">
        <f t="shared" si="4"/>
        <v>16420.669999999998</v>
      </c>
      <c r="J6" s="19">
        <f t="shared" si="5"/>
        <v>16420.669999999998</v>
      </c>
      <c r="K6" s="10"/>
      <c r="L6" s="11"/>
      <c r="M6" s="11"/>
      <c r="N6" s="18"/>
    </row>
    <row r="7" spans="1:14" s="12" customFormat="1" ht="38.25">
      <c r="A7" s="16" t="s">
        <v>15</v>
      </c>
      <c r="B7" s="3">
        <v>1</v>
      </c>
      <c r="C7" s="4">
        <v>46200</v>
      </c>
      <c r="D7" s="4">
        <f t="shared" si="0"/>
        <v>8778</v>
      </c>
      <c r="E7" s="4">
        <f t="shared" si="1"/>
        <v>1848</v>
      </c>
      <c r="F7" s="4">
        <f t="shared" si="2"/>
        <v>1386</v>
      </c>
      <c r="G7" s="4">
        <f t="shared" si="3"/>
        <v>4398.24</v>
      </c>
      <c r="H7" s="4">
        <v>1633</v>
      </c>
      <c r="I7" s="5">
        <f t="shared" si="4"/>
        <v>64243.24</v>
      </c>
      <c r="J7" s="19">
        <f t="shared" si="5"/>
        <v>64243.24</v>
      </c>
      <c r="K7" s="10"/>
      <c r="L7" s="11"/>
      <c r="M7" s="11"/>
      <c r="N7" s="18"/>
    </row>
    <row r="8" spans="1:14" s="12" customFormat="1" ht="38.25">
      <c r="A8" s="16" t="s">
        <v>16</v>
      </c>
      <c r="B8" s="3">
        <v>1</v>
      </c>
      <c r="C8" s="4">
        <v>29900</v>
      </c>
      <c r="D8" s="4">
        <f t="shared" si="0"/>
        <v>5681</v>
      </c>
      <c r="E8" s="4">
        <f t="shared" si="1"/>
        <v>1196</v>
      </c>
      <c r="F8" s="4">
        <f t="shared" si="2"/>
        <v>897</v>
      </c>
      <c r="G8" s="4">
        <f t="shared" si="3"/>
        <v>2846.48</v>
      </c>
      <c r="H8" s="4">
        <v>1048.6700000000101</v>
      </c>
      <c r="I8" s="5">
        <f t="shared" si="4"/>
        <v>41569.150000000009</v>
      </c>
      <c r="J8" s="19">
        <f t="shared" si="5"/>
        <v>41569.150000000009</v>
      </c>
      <c r="K8" s="10"/>
      <c r="L8" s="11"/>
      <c r="M8" s="11"/>
      <c r="N8" s="18"/>
    </row>
    <row r="9" spans="1:14" ht="17.100000000000001" customHeight="1">
      <c r="A9" s="15" t="s">
        <v>10</v>
      </c>
      <c r="B9" s="13"/>
      <c r="C9" s="13"/>
      <c r="D9" s="13"/>
      <c r="E9" s="13"/>
      <c r="F9" s="13"/>
      <c r="G9" s="13"/>
      <c r="H9" s="13"/>
      <c r="I9" s="14"/>
      <c r="J9" s="20">
        <f>SUM(J3:J8)</f>
        <v>3564915.28</v>
      </c>
      <c r="K9" s="9"/>
      <c r="L9" s="9"/>
    </row>
    <row r="10" spans="1:14">
      <c r="H10" s="9"/>
      <c r="I10" s="9"/>
      <c r="J10" s="9"/>
      <c r="K10" s="9"/>
      <c r="L10" s="9"/>
    </row>
    <row r="11" spans="1:14">
      <c r="H11" s="7"/>
      <c r="L11" s="9"/>
    </row>
    <row r="12" spans="1:14">
      <c r="J12" s="8"/>
    </row>
    <row r="14" spans="1:14">
      <c r="J14" s="6"/>
    </row>
  </sheetData>
  <mergeCells count="2">
    <mergeCell ref="A2:J2"/>
    <mergeCell ref="A9:I9"/>
  </mergeCells>
  <conditionalFormatting sqref="J9">
    <cfRule type="expression" dxfId="307" priority="589">
      <formula>ISERROR(J9)</formula>
    </cfRule>
  </conditionalFormatting>
  <conditionalFormatting sqref="C8:G8">
    <cfRule type="expression" dxfId="37" priority="108">
      <formula>ISERROR(C8)</formula>
    </cfRule>
  </conditionalFormatting>
  <conditionalFormatting sqref="I8:J8">
    <cfRule type="expression" dxfId="35" priority="107">
      <formula>ISERROR(I8)</formula>
    </cfRule>
  </conditionalFormatting>
  <conditionalFormatting sqref="A8">
    <cfRule type="expression" dxfId="34" priority="105">
      <formula>ISERROR(A8)</formula>
    </cfRule>
  </conditionalFormatting>
  <conditionalFormatting sqref="C7:G7">
    <cfRule type="expression" dxfId="32" priority="102">
      <formula>ISERROR(C7)</formula>
    </cfRule>
  </conditionalFormatting>
  <conditionalFormatting sqref="I7:J7">
    <cfRule type="expression" dxfId="30" priority="101">
      <formula>ISERROR(I7)</formula>
    </cfRule>
  </conditionalFormatting>
  <conditionalFormatting sqref="A7">
    <cfRule type="expression" dxfId="29" priority="99">
      <formula>ISERROR(A7)</formula>
    </cfRule>
  </conditionalFormatting>
  <conditionalFormatting sqref="C6:G6">
    <cfRule type="expression" dxfId="27" priority="96">
      <formula>ISERROR(C6)</formula>
    </cfRule>
  </conditionalFormatting>
  <conditionalFormatting sqref="I6:J6">
    <cfRule type="expression" dxfId="25" priority="95">
      <formula>ISERROR(I6)</formula>
    </cfRule>
  </conditionalFormatting>
  <conditionalFormatting sqref="A6">
    <cfRule type="expression" dxfId="24" priority="93">
      <formula>ISERROR(A6)</formula>
    </cfRule>
  </conditionalFormatting>
  <conditionalFormatting sqref="C5:G5">
    <cfRule type="expression" dxfId="22" priority="90">
      <formula>ISERROR(C5)</formula>
    </cfRule>
  </conditionalFormatting>
  <conditionalFormatting sqref="I5:J5">
    <cfRule type="expression" dxfId="20" priority="89">
      <formula>ISERROR(I5)</formula>
    </cfRule>
  </conditionalFormatting>
  <conditionalFormatting sqref="A5">
    <cfRule type="expression" dxfId="19" priority="87">
      <formula>ISERROR(A5)</formula>
    </cfRule>
  </conditionalFormatting>
  <conditionalFormatting sqref="C4:G4">
    <cfRule type="expression" dxfId="17" priority="84">
      <formula>ISERROR(C4)</formula>
    </cfRule>
  </conditionalFormatting>
  <conditionalFormatting sqref="I4:J4">
    <cfRule type="expression" dxfId="15" priority="83">
      <formula>ISERROR(I4)</formula>
    </cfRule>
  </conditionalFormatting>
  <conditionalFormatting sqref="A4">
    <cfRule type="expression" dxfId="14" priority="81">
      <formula>ISERROR(A4)</formula>
    </cfRule>
  </conditionalFormatting>
  <conditionalFormatting sqref="C3:G3">
    <cfRule type="expression" dxfId="12" priority="78">
      <formula>ISERROR(C3)</formula>
    </cfRule>
  </conditionalFormatting>
  <conditionalFormatting sqref="I3:J3">
    <cfRule type="expression" dxfId="10" priority="77">
      <formula>ISERROR(I3)</formula>
    </cfRule>
  </conditionalFormatting>
  <conditionalFormatting sqref="H3:H8">
    <cfRule type="expression" dxfId="9" priority="76">
      <formula>ISERROR(H3)</formula>
    </cfRule>
  </conditionalFormatting>
  <conditionalFormatting sqref="A3">
    <cfRule type="expression" dxfId="8" priority="75">
      <formula>ISERROR(A3)</formula>
    </cfRule>
  </conditionalFormatting>
  <conditionalFormatting sqref="B3">
    <cfRule type="expression" dxfId="6" priority="73">
      <formula>ISERROR(B3)</formula>
    </cfRule>
  </conditionalFormatting>
  <conditionalFormatting sqref="B4:B8">
    <cfRule type="expression" dxfId="1" priority="1">
      <formula>ISERROR(B4)</formula>
    </cfRule>
  </conditionalFormatting>
  <pageMargins left="0.7" right="0.7" top="0.75" bottom="0.75" header="0.3" footer="0.3"/>
  <pageSetup paperSize="5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5287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Huertas</dc:creator>
  <cp:lastModifiedBy>Cristian</cp:lastModifiedBy>
  <cp:lastPrinted>2021-06-03T19:40:54Z</cp:lastPrinted>
  <dcterms:created xsi:type="dcterms:W3CDTF">2019-11-05T23:53:34Z</dcterms:created>
  <dcterms:modified xsi:type="dcterms:W3CDTF">2022-06-22T16:39:34Z</dcterms:modified>
</cp:coreProperties>
</file>