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arlos.salamanca\Desktop\"/>
    </mc:Choice>
  </mc:AlternateContent>
  <xr:revisionPtr revIDLastSave="0" documentId="8_{517B18D2-CCFF-4528-9D6B-E6AA94F788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TIZ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J9" i="1"/>
  <c r="N9" i="1" s="1"/>
  <c r="I9" i="1"/>
  <c r="J8" i="1" l="1"/>
  <c r="N8" i="1" s="1"/>
  <c r="I8" i="1" l="1"/>
  <c r="M8" i="1"/>
</calcChain>
</file>

<file path=xl/sharedStrings.xml><?xml version="1.0" encoding="utf-8"?>
<sst xmlns="http://schemas.openxmlformats.org/spreadsheetml/2006/main" count="38" uniqueCount="36">
  <si>
    <t>COTIZACIÓN</t>
  </si>
  <si>
    <t>DESCRIPCIÓN</t>
  </si>
  <si>
    <t>Vr UNITARIO SIN IVA</t>
  </si>
  <si>
    <t>IVA</t>
  </si>
  <si>
    <t xml:space="preserve">Vr DEL IVA </t>
  </si>
  <si>
    <t>Vr UNITARIO CON IVA</t>
  </si>
  <si>
    <t xml:space="preserve">Vr TOTAL SIN IVA </t>
  </si>
  <si>
    <t>Vr TOTAL CON IVA</t>
  </si>
  <si>
    <t>FECHA:</t>
  </si>
  <si>
    <t>COTIZACIÓN NÚMERO</t>
  </si>
  <si>
    <t>CLIENTE:</t>
  </si>
  <si>
    <t xml:space="preserve">ÍTEM </t>
  </si>
  <si>
    <t xml:space="preserve">OBSERVACIONES </t>
  </si>
  <si>
    <t>TÉRMINOS Y CONDICIONES</t>
  </si>
  <si>
    <t xml:space="preserve">POR TRATARSE DE UN PRODUCTO ESPECIAL NO SE ACEPTAN DEVOLUCIONES POR ERROR EN LA SOLICITUD </t>
  </si>
  <si>
    <t>INSTALACIÓN:</t>
  </si>
  <si>
    <t>NO</t>
  </si>
  <si>
    <t>SI</t>
  </si>
  <si>
    <t>CAPACITACIÓN:</t>
  </si>
  <si>
    <t>MANTENIMIENTO:</t>
  </si>
  <si>
    <t>GARANTÍA:</t>
  </si>
  <si>
    <t>2 AÑOS</t>
  </si>
  <si>
    <t>EJECUTIVO:</t>
  </si>
  <si>
    <t>ELABORADA POR:</t>
  </si>
  <si>
    <t>MARCA/REFERENCIA</t>
  </si>
  <si>
    <t xml:space="preserve">SUJETO A DISPONIBILIDAD DE INVENTARIO / VALIDEZ DE LA COTIZACIÓN 5 DÍAS CALENDARIO. </t>
  </si>
  <si>
    <t>CANT</t>
  </si>
  <si>
    <t>** VENTA PUNTUAL -BOGOTÁ- (1) CENTRO DE COSTO**</t>
  </si>
  <si>
    <t>UMV</t>
  </si>
  <si>
    <t>TABLET SAMSUNG GALAXY TAB A8 LTE 4GB-64GB  SM-X205NZSMCOO</t>
  </si>
  <si>
    <t>ANGEL LEONARDO MENDOZA SANCHEZ</t>
  </si>
  <si>
    <t>#930</t>
  </si>
  <si>
    <t xml:space="preserve">TABLET SAMSUNG GALAXY TAB A8 LTE 4GB-64GB  SM-SM-X205NZAMCOO
</t>
  </si>
  <si>
    <t>ANGY ARISTIZABAL</t>
  </si>
  <si>
    <r>
      <t xml:space="preserve">Marca:SAMSUNG
Referencia:SM-X205NZAMCOO
Velocidad de la CPU : 2GHz
Tipo CPU Octa-Core
Memoria: 4 RAM (GB)
Memoria Interna: 64 (GB)
Sistema Operativo: Android 10
Pantalla: 10.5" (266.9mm)
Cámara principal: 8.0 MP Cámara frontal: 5.0 MP
Resolución: 1920 x 1200 (WUXGA)
Tipo CPU: Octa-Core
Conectividad: Wi-Fi : 802.11 a/b/g/n/ac 2.4G+5GHz , Bluetooth v5.0
Redes/Bandas: 2G GSM ,3G ,4G LTE
Batería : 7040mAh
Garantía 1 año
</t>
    </r>
    <r>
      <rPr>
        <b/>
        <sz val="10"/>
        <rFont val="Arial"/>
        <family val="2"/>
      </rPr>
      <t>** Sujeto a disponibilidad, entrega 30 a 45 días hábiles bajo orden de compra **</t>
    </r>
  </si>
  <si>
    <r>
      <t xml:space="preserve">Marca:SAMSUNG
Referencia:SM-X205NZSMCOO
Memoria: 4 RAM (GB)
Memoria Interna: 64 (GB)
Sistema Operativo: Android 10
Pantalla: 10.5" (266.9mm)
Cámara principal: 8.0 MP Cámara frontal: 5.0 MP
Resolución: 1920 x 1200 (WUXGA)
Tipo CPU: Octa-Core
Conectividad: Wi-Fi : 802.11 a/b/g/n/ac 2.4G+5GHz , Bluetooth v5.0
Redes/Bandas: 2G GSM ,3G ,4G LTE
Batería : 7040mAh
Garantía 1 año
</t>
    </r>
    <r>
      <rPr>
        <b/>
        <sz val="10"/>
        <rFont val="Arial"/>
        <family val="2"/>
      </rPr>
      <t>** Sujeto a disponibilidad, entrega 30 a 45 días hábiles bajo orden de compra 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</si>
</sst>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\ &quot;€&quot;_-;\-* #,##0.00\ &quot;€&quot;_-;_-* &quot;-&quot;??\ &quot;€&quot;_-;_-@_-"/>
    <numFmt numFmtId="168" formatCode="&quot;$&quot;\ #,##0.00"/>
    <numFmt numFmtId="169" formatCode="[$-F800]dddd\,\ mmmm\ dd\,\ yyyy"/>
    <numFmt numFmtId="170" formatCode="_([$$-240A]\ * #,##0.00_);_([$$-240A]\ * \(#,##0.00\);_([$$-240A]\ * &quot;-&quot;??_);_(@_)"/>
    <numFmt numFmtId="171" formatCode="_([$$-240A]\ * #,##0_);_([$$-240A]\ * \(#,##0\);_([$$-240A]\ 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0" tint="-4.9989318521683403E-2"/>
      <name val="Arial Black"/>
      <family val="2"/>
    </font>
    <font>
      <sz val="8"/>
      <color theme="0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rgb="FFFF0000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name val="Arial Black"/>
      <family val="2"/>
    </font>
  </fonts>
  <fills count="3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7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9" applyNumberFormat="0" applyAlignment="0" applyProtection="0"/>
    <xf numFmtId="0" fontId="17" fillId="7" borderId="20" applyNumberFormat="0" applyAlignment="0" applyProtection="0"/>
    <xf numFmtId="0" fontId="18" fillId="7" borderId="19" applyNumberFormat="0" applyAlignment="0" applyProtection="0"/>
    <xf numFmtId="0" fontId="19" fillId="0" borderId="21" applyNumberFormat="0" applyFill="0" applyAlignment="0" applyProtection="0"/>
    <xf numFmtId="0" fontId="20" fillId="8" borderId="22" applyNumberFormat="0" applyAlignment="0" applyProtection="0"/>
    <xf numFmtId="0" fontId="21" fillId="0" borderId="0" applyNumberFormat="0" applyFill="0" applyBorder="0" applyAlignment="0" applyProtection="0"/>
    <xf numFmtId="0" fontId="1" fillId="9" borderId="23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4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Protection="1"/>
    <xf numFmtId="0" fontId="6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168" fontId="3" fillId="2" borderId="6" xfId="0" applyNumberFormat="1" applyFont="1" applyFill="1" applyBorder="1" applyAlignment="1" applyProtection="1">
      <alignment horizontal="center" vertical="center" wrapText="1"/>
    </xf>
    <xf numFmtId="14" fontId="5" fillId="0" borderId="0" xfId="0" applyNumberFormat="1" applyFont="1" applyAlignment="1" applyProtection="1">
      <alignment horizontal="center"/>
    </xf>
    <xf numFmtId="0" fontId="5" fillId="0" borderId="0" xfId="0" applyFont="1" applyProtection="1"/>
    <xf numFmtId="169" fontId="5" fillId="0" borderId="0" xfId="0" applyNumberFormat="1" applyFont="1" applyAlignment="1" applyProtection="1">
      <alignment horizontal="center"/>
    </xf>
    <xf numFmtId="0" fontId="7" fillId="0" borderId="0" xfId="0" applyFont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vertical="justify" wrapText="1"/>
      <protection locked="0"/>
    </xf>
    <xf numFmtId="0" fontId="9" fillId="0" borderId="0" xfId="0" applyNumberFormat="1" applyFont="1" applyFill="1" applyBorder="1" applyAlignment="1" applyProtection="1">
      <alignment vertical="justify" wrapText="1"/>
      <protection locked="0"/>
    </xf>
    <xf numFmtId="0" fontId="5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/>
    </xf>
    <xf numFmtId="168" fontId="3" fillId="2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9" fontId="0" fillId="0" borderId="10" xfId="0" applyNumberForma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70" fontId="0" fillId="0" borderId="0" xfId="1" applyNumberFormat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170" fontId="4" fillId="0" borderId="0" xfId="1" applyNumberFormat="1" applyFont="1" applyFill="1" applyBorder="1" applyAlignment="1">
      <alignment horizontal="center" vertical="center"/>
    </xf>
    <xf numFmtId="0" fontId="26" fillId="2" borderId="13" xfId="0" applyNumberFormat="1" applyFont="1" applyFill="1" applyBorder="1" applyAlignment="1" applyProtection="1">
      <alignment vertical="justify" wrapText="1"/>
    </xf>
    <xf numFmtId="0" fontId="26" fillId="2" borderId="12" xfId="0" applyNumberFormat="1" applyFont="1" applyFill="1" applyBorder="1" applyAlignment="1" applyProtection="1">
      <alignment vertical="justify" wrapText="1"/>
    </xf>
    <xf numFmtId="0" fontId="26" fillId="2" borderId="14" xfId="0" applyNumberFormat="1" applyFont="1" applyFill="1" applyBorder="1" applyAlignment="1" applyProtection="1">
      <alignment vertical="justify" wrapText="1"/>
    </xf>
    <xf numFmtId="0" fontId="26" fillId="2" borderId="15" xfId="0" applyNumberFormat="1" applyFont="1" applyFill="1" applyBorder="1" applyAlignment="1" applyProtection="1">
      <alignment vertical="justify" wrapText="1"/>
    </xf>
    <xf numFmtId="0" fontId="26" fillId="2" borderId="7" xfId="0" applyNumberFormat="1" applyFont="1" applyFill="1" applyBorder="1" applyAlignment="1" applyProtection="1">
      <alignment vertical="justify" wrapText="1"/>
    </xf>
    <xf numFmtId="0" fontId="26" fillId="2" borderId="9" xfId="0" applyNumberFormat="1" applyFont="1" applyFill="1" applyBorder="1" applyAlignment="1" applyProtection="1">
      <alignment vertical="justify" wrapText="1"/>
    </xf>
    <xf numFmtId="171" fontId="3" fillId="0" borderId="0" xfId="1" applyNumberFormat="1" applyFont="1" applyFill="1" applyBorder="1" applyAlignment="1">
      <alignment horizontal="center" vertical="center" wrapText="1"/>
    </xf>
    <xf numFmtId="171" fontId="0" fillId="0" borderId="10" xfId="1" applyNumberFormat="1" applyFont="1" applyFill="1" applyBorder="1" applyAlignment="1">
      <alignment horizontal="center" vertical="center"/>
    </xf>
    <xf numFmtId="171" fontId="4" fillId="0" borderId="10" xfId="1" applyNumberFormat="1" applyFont="1" applyFill="1" applyBorder="1" applyAlignment="1">
      <alignment horizontal="center" vertical="center"/>
    </xf>
    <xf numFmtId="171" fontId="4" fillId="0" borderId="10" xfId="1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26" fillId="2" borderId="13" xfId="0" applyNumberFormat="1" applyFont="1" applyFill="1" applyBorder="1" applyAlignment="1" applyProtection="1">
      <alignment horizontal="center" vertical="justify" wrapText="1"/>
    </xf>
    <xf numFmtId="0" fontId="26" fillId="2" borderId="11" xfId="0" applyNumberFormat="1" applyFont="1" applyFill="1" applyBorder="1" applyAlignment="1" applyProtection="1">
      <alignment horizontal="center" vertical="justify" wrapText="1"/>
    </xf>
    <xf numFmtId="0" fontId="26" fillId="2" borderId="14" xfId="0" applyNumberFormat="1" applyFont="1" applyFill="1" applyBorder="1" applyAlignment="1" applyProtection="1">
      <alignment horizontal="center" vertical="justify" wrapText="1"/>
    </xf>
    <xf numFmtId="0" fontId="26" fillId="2" borderId="0" xfId="0" applyNumberFormat="1" applyFont="1" applyFill="1" applyBorder="1" applyAlignment="1" applyProtection="1">
      <alignment horizontal="center" vertical="justify" wrapText="1"/>
    </xf>
    <xf numFmtId="0" fontId="26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26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68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170" fontId="3" fillId="0" borderId="26" xfId="1" applyNumberFormat="1" applyFont="1" applyFill="1" applyBorder="1" applyAlignment="1">
      <alignment horizontal="center" vertical="center" wrapText="1"/>
    </xf>
    <xf numFmtId="171" fontId="4" fillId="0" borderId="25" xfId="1" applyNumberFormat="1" applyFont="1" applyFill="1" applyBorder="1" applyAlignment="1">
      <alignment horizontal="center" vertical="center" wrapText="1"/>
    </xf>
  </cellXfs>
  <cellStyles count="47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 10" xfId="3" xr:uid="{00000000-0005-0000-0000-000020000000}"/>
    <cellStyle name="Moneda" xfId="1" builtinId="4"/>
    <cellStyle name="Moneda 10" xfId="46" xr:uid="{00000000-0005-0000-0000-000022000000}"/>
    <cellStyle name="Moneda 2" xfId="2" xr:uid="{00000000-0005-0000-0000-000023000000}"/>
    <cellStyle name="Moneda 3" xfId="44" xr:uid="{00000000-0005-0000-0000-000024000000}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 2" xfId="5" builtinId="17" customBuiltin="1"/>
    <cellStyle name="Título 3" xfId="6" builtinId="18" customBuiltin="1"/>
    <cellStyle name="Título 4" xfId="45" xr:uid="{00000000-0005-0000-0000-00002D000000}"/>
    <cellStyle name="Total" xfId="19" builtinId="25" customBuiltin="1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68385</xdr:colOff>
      <xdr:row>0</xdr:row>
      <xdr:rowOff>58615</xdr:rowOff>
    </xdr:from>
    <xdr:to>
      <xdr:col>4</xdr:col>
      <xdr:colOff>522445</xdr:colOff>
      <xdr:row>3</xdr:row>
      <xdr:rowOff>180100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70" y="58615"/>
          <a:ext cx="5377752" cy="776023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7</xdr:row>
      <xdr:rowOff>968114</xdr:rowOff>
    </xdr:from>
    <xdr:to>
      <xdr:col>3</xdr:col>
      <xdr:colOff>2438400</xdr:colOff>
      <xdr:row>7</xdr:row>
      <xdr:rowOff>2619025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9300" y="2673089"/>
          <a:ext cx="2000250" cy="1650911"/>
        </a:xfrm>
        <a:prstGeom prst="rect">
          <a:avLst/>
        </a:prstGeom>
      </xdr:spPr>
    </xdr:pic>
    <xdr:clientData/>
  </xdr:twoCellAnchor>
  <xdr:twoCellAnchor editAs="oneCell">
    <xdr:from>
      <xdr:col>3</xdr:col>
      <xdr:colOff>470137</xdr:colOff>
      <xdr:row>8</xdr:row>
      <xdr:rowOff>1200149</xdr:rowOff>
    </xdr:from>
    <xdr:to>
      <xdr:col>3</xdr:col>
      <xdr:colOff>2558974</xdr:colOff>
      <xdr:row>8</xdr:row>
      <xdr:rowOff>2924175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1287" y="6677024"/>
          <a:ext cx="2088837" cy="1724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6"/>
  <sheetViews>
    <sheetView tabSelected="1" topLeftCell="E1" zoomScaleNormal="100" zoomScalePageLayoutView="130" workbookViewId="0">
      <selection activeCell="J8" sqref="J8:L8"/>
    </sheetView>
  </sheetViews>
  <sheetFormatPr baseColWidth="10" defaultColWidth="0" defaultRowHeight="0" customHeight="1" zeroHeight="1" x14ac:dyDescent="0.25"/>
  <cols>
    <col min="1" max="1" width="2.42578125" style="1" customWidth="1"/>
    <col min="2" max="2" width="9.28515625" style="1" customWidth="1"/>
    <col min="3" max="3" width="12" style="1" customWidth="1"/>
    <col min="4" max="4" width="43.140625" style="1" customWidth="1"/>
    <col min="5" max="5" width="20.7109375" style="1" customWidth="1"/>
    <col min="6" max="6" width="81.42578125" style="1" customWidth="1"/>
    <col min="7" max="7" width="39.42578125" style="1" customWidth="1"/>
    <col min="8" max="8" width="6.28515625" style="1" customWidth="1"/>
    <col min="9" max="9" width="17.85546875" style="1" bestFit="1" customWidth="1"/>
    <col min="10" max="10" width="7.85546875" style="1" customWidth="1"/>
    <col min="11" max="12" width="5.7109375" style="1" customWidth="1"/>
    <col min="13" max="14" width="19.42578125" style="1" bestFit="1" customWidth="1"/>
    <col min="15" max="15" width="11.42578125" style="1" customWidth="1"/>
    <col min="16" max="16383" width="11.42578125" style="1" hidden="1"/>
    <col min="16384" max="16384" width="9.140625" style="1" hidden="1" customWidth="1"/>
  </cols>
  <sheetData>
    <row r="1" spans="1:17" s="4" customFormat="1" ht="21" customHeight="1" x14ac:dyDescent="0.25">
      <c r="A1" s="1"/>
      <c r="B1" s="5"/>
      <c r="C1" s="6"/>
      <c r="D1" s="6"/>
      <c r="E1" s="5"/>
      <c r="F1" s="18" t="s">
        <v>9</v>
      </c>
      <c r="G1" s="13" t="s">
        <v>31</v>
      </c>
      <c r="H1" s="7"/>
      <c r="I1" s="7"/>
      <c r="J1" s="7"/>
      <c r="K1" s="7"/>
      <c r="L1" s="7"/>
      <c r="M1" s="7"/>
      <c r="N1" s="7"/>
      <c r="O1" s="2"/>
      <c r="P1" s="3"/>
      <c r="Q1" s="3"/>
    </row>
    <row r="2" spans="1:17" ht="15" x14ac:dyDescent="0.25">
      <c r="B2" s="12"/>
      <c r="C2" s="11"/>
      <c r="D2" s="11"/>
      <c r="E2" s="5"/>
      <c r="F2" s="19" t="s">
        <v>8</v>
      </c>
      <c r="G2" s="13">
        <v>44658</v>
      </c>
      <c r="H2" s="5"/>
      <c r="I2" s="5"/>
      <c r="J2" s="5"/>
      <c r="K2" s="5"/>
      <c r="L2" s="5"/>
      <c r="M2" s="5"/>
      <c r="N2" s="5"/>
    </row>
    <row r="3" spans="1:17" ht="15" x14ac:dyDescent="0.25">
      <c r="B3" s="12"/>
      <c r="C3" s="11"/>
      <c r="D3" s="11"/>
      <c r="E3" s="5"/>
      <c r="F3" s="19" t="s">
        <v>10</v>
      </c>
      <c r="G3" s="13" t="s">
        <v>28</v>
      </c>
      <c r="H3" s="5"/>
      <c r="I3" s="5"/>
      <c r="J3" s="5"/>
      <c r="K3" s="5"/>
      <c r="L3" s="5"/>
      <c r="M3" s="5"/>
      <c r="N3" s="5"/>
    </row>
    <row r="4" spans="1:17" ht="15" x14ac:dyDescent="0.25">
      <c r="B4" s="12"/>
      <c r="C4" s="11"/>
      <c r="D4" s="11"/>
      <c r="E4" s="5"/>
      <c r="F4" s="19" t="s">
        <v>22</v>
      </c>
      <c r="G4" s="13" t="s">
        <v>33</v>
      </c>
      <c r="H4" s="5"/>
      <c r="I4" s="5"/>
      <c r="J4" s="5"/>
      <c r="K4" s="5"/>
      <c r="L4" s="5"/>
      <c r="M4" s="5"/>
      <c r="N4" s="5"/>
    </row>
    <row r="5" spans="1:17" ht="15.75" thickBot="1" x14ac:dyDescent="0.3">
      <c r="B5" s="12"/>
      <c r="C5" s="11"/>
      <c r="D5" s="11"/>
      <c r="E5" s="5"/>
      <c r="F5" s="19" t="s">
        <v>23</v>
      </c>
      <c r="G5" s="13" t="s">
        <v>30</v>
      </c>
      <c r="H5" s="5"/>
      <c r="I5" s="5"/>
      <c r="J5" s="5"/>
      <c r="K5" s="5"/>
      <c r="L5" s="5"/>
      <c r="M5" s="5"/>
      <c r="N5" s="5"/>
    </row>
    <row r="6" spans="1:17" ht="25.5" thickBot="1" x14ac:dyDescent="0.3">
      <c r="B6" s="50" t="s">
        <v>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</row>
    <row r="7" spans="1:17" ht="27" customHeight="1" thickBot="1" x14ac:dyDescent="0.3">
      <c r="B7" s="8" t="s">
        <v>11</v>
      </c>
      <c r="C7" s="9" t="s">
        <v>26</v>
      </c>
      <c r="D7" s="9"/>
      <c r="E7" s="23" t="s">
        <v>24</v>
      </c>
      <c r="F7" s="9" t="s">
        <v>1</v>
      </c>
      <c r="G7" s="20" t="s">
        <v>2</v>
      </c>
      <c r="H7" s="20" t="s">
        <v>3</v>
      </c>
      <c r="I7" s="20" t="s">
        <v>4</v>
      </c>
      <c r="J7" s="53" t="s">
        <v>5</v>
      </c>
      <c r="K7" s="53"/>
      <c r="L7" s="53"/>
      <c r="M7" s="20" t="s">
        <v>6</v>
      </c>
      <c r="N7" s="10" t="s">
        <v>7</v>
      </c>
    </row>
    <row r="8" spans="1:17" s="4" customFormat="1" ht="297" customHeight="1" x14ac:dyDescent="0.25">
      <c r="B8" s="21">
        <v>1</v>
      </c>
      <c r="C8" s="21">
        <v>6</v>
      </c>
      <c r="D8" s="43"/>
      <c r="E8" s="24" t="s">
        <v>32</v>
      </c>
      <c r="F8" s="25" t="s">
        <v>34</v>
      </c>
      <c r="G8" s="40">
        <v>1295000</v>
      </c>
      <c r="H8" s="22">
        <v>0.19</v>
      </c>
      <c r="I8" s="41">
        <f t="shared" ref="I8" si="0">((G8*H8)*C8)</f>
        <v>1476300</v>
      </c>
      <c r="J8" s="58">
        <f t="shared" ref="J8" si="1">((G8*H8)+G8)</f>
        <v>1541050</v>
      </c>
      <c r="K8" s="58"/>
      <c r="L8" s="58"/>
      <c r="M8" s="42">
        <f t="shared" ref="M8" si="2">G8*C8</f>
        <v>7770000</v>
      </c>
      <c r="N8" s="42">
        <f t="shared" ref="N8" si="3">J8*C8</f>
        <v>9246300</v>
      </c>
    </row>
    <row r="9" spans="1:17" s="4" customFormat="1" ht="297" customHeight="1" x14ac:dyDescent="0.25">
      <c r="B9" s="21">
        <v>1</v>
      </c>
      <c r="C9" s="21">
        <v>6</v>
      </c>
      <c r="D9" s="43"/>
      <c r="E9" s="24" t="s">
        <v>29</v>
      </c>
      <c r="F9" s="25" t="s">
        <v>35</v>
      </c>
      <c r="G9" s="40">
        <v>1295000</v>
      </c>
      <c r="H9" s="22">
        <v>0.19</v>
      </c>
      <c r="I9" s="41">
        <f t="shared" ref="I9" si="4">((G9*H9)*C9)</f>
        <v>1476300</v>
      </c>
      <c r="J9" s="58">
        <f t="shared" ref="J9" si="5">((G9*H9)+G9)</f>
        <v>1541050</v>
      </c>
      <c r="K9" s="58"/>
      <c r="L9" s="58"/>
      <c r="M9" s="42">
        <f t="shared" ref="M9" si="6">G9*C9</f>
        <v>7770000</v>
      </c>
      <c r="N9" s="42">
        <f t="shared" ref="N9" si="7">J9*C9</f>
        <v>9246300</v>
      </c>
    </row>
    <row r="10" spans="1:17" s="4" customFormat="1" ht="18" customHeight="1" thickBot="1" x14ac:dyDescent="0.3">
      <c r="B10" s="26"/>
      <c r="C10" s="26"/>
      <c r="D10" s="27"/>
      <c r="E10" s="28"/>
      <c r="F10" s="29"/>
      <c r="G10" s="30"/>
      <c r="H10" s="31"/>
      <c r="I10" s="32"/>
      <c r="J10" s="57"/>
      <c r="K10" s="57"/>
      <c r="L10" s="57"/>
      <c r="M10" s="39"/>
      <c r="N10" s="39"/>
    </row>
    <row r="11" spans="1:17" ht="15.75" thickBot="1" x14ac:dyDescent="0.3">
      <c r="B11" s="54" t="s">
        <v>12</v>
      </c>
      <c r="C11" s="55"/>
      <c r="D11" s="55"/>
      <c r="E11" s="56"/>
      <c r="F11" s="54" t="s">
        <v>13</v>
      </c>
      <c r="G11" s="56"/>
      <c r="H11" s="14"/>
      <c r="J11" s="15"/>
      <c r="K11" s="15"/>
      <c r="L11" s="15"/>
      <c r="M11" s="15"/>
      <c r="N11" s="15"/>
    </row>
    <row r="12" spans="1:17" ht="15" customHeight="1" x14ac:dyDescent="0.25">
      <c r="B12" s="44" t="s">
        <v>14</v>
      </c>
      <c r="C12" s="45"/>
      <c r="D12" s="45"/>
      <c r="E12" s="45"/>
      <c r="F12" s="33" t="s">
        <v>15</v>
      </c>
      <c r="G12" s="34" t="s">
        <v>16</v>
      </c>
      <c r="H12" s="16"/>
      <c r="I12" s="17"/>
      <c r="J12" s="17"/>
      <c r="K12" s="17"/>
      <c r="L12" s="17"/>
      <c r="M12" s="17"/>
      <c r="N12" s="17"/>
    </row>
    <row r="13" spans="1:17" ht="15" customHeight="1" x14ac:dyDescent="0.25">
      <c r="B13" s="46"/>
      <c r="C13" s="47"/>
      <c r="D13" s="47"/>
      <c r="E13" s="47"/>
      <c r="F13" s="35" t="s">
        <v>18</v>
      </c>
      <c r="G13" s="36" t="s">
        <v>16</v>
      </c>
      <c r="H13" s="16"/>
      <c r="I13" s="17"/>
      <c r="J13" s="17"/>
      <c r="K13" s="17"/>
      <c r="L13" s="17"/>
      <c r="M13" s="17"/>
      <c r="N13" s="17"/>
    </row>
    <row r="14" spans="1:17" ht="29.25" customHeight="1" x14ac:dyDescent="0.25">
      <c r="B14" s="46" t="s">
        <v>25</v>
      </c>
      <c r="C14" s="47"/>
      <c r="D14" s="47"/>
      <c r="E14" s="47"/>
      <c r="F14" s="35" t="s">
        <v>19</v>
      </c>
      <c r="G14" s="36" t="s">
        <v>16</v>
      </c>
      <c r="H14" s="16"/>
      <c r="I14" s="17"/>
      <c r="J14" s="17"/>
      <c r="K14" s="17"/>
      <c r="L14" s="17"/>
      <c r="M14" s="17"/>
      <c r="N14" s="17"/>
    </row>
    <row r="15" spans="1:17" ht="35.25" customHeight="1" thickBot="1" x14ac:dyDescent="0.3">
      <c r="B15" s="48" t="s">
        <v>27</v>
      </c>
      <c r="C15" s="49"/>
      <c r="D15" s="49"/>
      <c r="E15" s="49"/>
      <c r="F15" s="37" t="s">
        <v>20</v>
      </c>
      <c r="G15" s="38" t="s">
        <v>17</v>
      </c>
      <c r="H15" s="16" t="s">
        <v>21</v>
      </c>
      <c r="I15" s="17"/>
      <c r="J15" s="17"/>
      <c r="K15" s="17"/>
      <c r="L15" s="17"/>
      <c r="M15" s="17"/>
      <c r="N15" s="17"/>
    </row>
    <row r="16" spans="1:17" ht="15" x14ac:dyDescent="0.25">
      <c r="F16"/>
    </row>
  </sheetData>
  <mergeCells count="10">
    <mergeCell ref="B12:E13"/>
    <mergeCell ref="B14:E14"/>
    <mergeCell ref="B15:E15"/>
    <mergeCell ref="B6:N6"/>
    <mergeCell ref="J7:L7"/>
    <mergeCell ref="B11:E11"/>
    <mergeCell ref="F11:G11"/>
    <mergeCell ref="J10:L10"/>
    <mergeCell ref="J8:L8"/>
    <mergeCell ref="J9:L9"/>
  </mergeCells>
  <dataValidations count="1">
    <dataValidation type="list" allowBlank="1" showInputMessage="1" showErrorMessage="1" errorTitle="SELECCIONA UNA OPCIÓN" sqref="G12:G15" xr:uid="{00000000-0002-0000-0000-000000000000}">
      <formula1>"SI,NO,1 AÑO,2 AÑOS,3 AÑOS"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Arias</dc:creator>
  <cp:lastModifiedBy>Carlos Andres Salamanca Gomez</cp:lastModifiedBy>
  <cp:lastPrinted>2018-11-06T13:46:28Z</cp:lastPrinted>
  <dcterms:created xsi:type="dcterms:W3CDTF">2018-06-02T14:13:01Z</dcterms:created>
  <dcterms:modified xsi:type="dcterms:W3CDTF">2022-04-18T17:45:59Z</dcterms:modified>
</cp:coreProperties>
</file>