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A-CORRECTO CTOS UN-ADMTIVA LIQUIDACION y CIERRES\CTOS AÑO 2018 CON CUADRO AL DIA\ALMACEN\con pagos CTO OC 050-18 DISPAPELES\"/>
    </mc:Choice>
  </mc:AlternateContent>
  <xr:revisionPtr revIDLastSave="0" documentId="13_ncr:1_{25B79168-B396-492F-9B27-19C0092C6AB0}" xr6:coauthVersionLast="47" xr6:coauthVersionMax="47" xr10:uidLastSave="{00000000-0000-0000-0000-000000000000}"/>
  <bookViews>
    <workbookView showHorizontalScroll="0" showVerticalScroll="0" xWindow="-120" yWindow="-120" windowWidth="20730" windowHeight="11040" xr2:uid="{00000000-000D-0000-FFFF-FFFF00000000}"/>
  </bookViews>
  <sheets>
    <sheet name="043-17" sheetId="3" r:id="rId1"/>
  </sheets>
  <definedNames>
    <definedName name="_xlnm._FilterDatabase" localSheetId="0" hidden="1">'043-17'!$A$1:$O$30</definedName>
    <definedName name="_xlnm.Print_Area" localSheetId="0">'043-17'!$A$1:$L$26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E21" i="3"/>
  <c r="D21" i="3"/>
  <c r="G17" i="3"/>
  <c r="G18" i="3"/>
  <c r="E17" i="3"/>
  <c r="E18" i="3"/>
  <c r="E19" i="3"/>
  <c r="E20" i="3"/>
  <c r="G19" i="3"/>
  <c r="E16" i="3"/>
  <c r="G16" i="3" s="1"/>
  <c r="G51" i="3"/>
  <c r="F50" i="3"/>
  <c r="G50" i="3" s="1"/>
  <c r="G20" i="3" l="1"/>
</calcChain>
</file>

<file path=xl/sharedStrings.xml><?xml version="1.0" encoding="utf-8"?>
<sst xmlns="http://schemas.openxmlformats.org/spreadsheetml/2006/main" count="44" uniqueCount="34">
  <si>
    <r>
      <rPr>
        <b/>
        <sz val="10"/>
        <rFont val="Times New Roman"/>
        <family val="1"/>
      </rPr>
      <t xml:space="preserve">Consejo Superior de la Judicatura </t>
    </r>
    <r>
      <rPr>
        <sz val="10"/>
        <rFont val="Times New Roman"/>
        <family val="1"/>
      </rPr>
      <t xml:space="preserve">
Dirección Ejecutiva de Administración Judicial</t>
    </r>
  </si>
  <si>
    <t>El objeto del contrato se cumplió a cabalidad?. SI</t>
  </si>
  <si>
    <t>Existe una obligación pendiente a cargo del contratista?.  NO</t>
  </si>
  <si>
    <t>Cúal?</t>
  </si>
  <si>
    <t>Valor en pesos de la obligación pendiente a cargo del contratista: NINGUNA</t>
  </si>
  <si>
    <t>No. Orden
 de Pago    SIIF</t>
  </si>
  <si>
    <t>Fecha Orden
 de Pago</t>
  </si>
  <si>
    <t xml:space="preserve">Valor Orden de Pago SIIF </t>
  </si>
  <si>
    <t>Valor  Total     por SIIF</t>
  </si>
  <si>
    <t>No. Factura</t>
  </si>
  <si>
    <t>Valor  Factura</t>
  </si>
  <si>
    <t>No. y Fecha
 Nota Débito</t>
  </si>
  <si>
    <t>Valor</t>
  </si>
  <si>
    <t>No. y Fecha
 Nota Crédito</t>
  </si>
  <si>
    <t>Descontado de valor factura (SI/NO)</t>
  </si>
  <si>
    <t>Und.</t>
  </si>
  <si>
    <t>02</t>
  </si>
  <si>
    <t xml:space="preserve">Saldo por pagar                                                                                </t>
  </si>
  <si>
    <t>No. de factura que se cancela al liquidar el contrato</t>
  </si>
  <si>
    <t>NINGUNA</t>
  </si>
  <si>
    <t xml:space="preserve">Saldo a favor de la Entidad:  </t>
  </si>
  <si>
    <t>Proyectó: Josefina Olaya</t>
  </si>
  <si>
    <t xml:space="preserve">INFORME ECONOMICO PARA CIERRE CONTRACTUAL </t>
  </si>
  <si>
    <t xml:space="preserve">FORMATO RELACION PAGOS </t>
  </si>
  <si>
    <t xml:space="preserve">No. 5294 </t>
  </si>
  <si>
    <t>Contrato ORDEN DE COMPRA No.: 28650 (NÚMERO INTERNO 050 DE 2018) suscrito el 06 de junio de 2018</t>
  </si>
  <si>
    <t>Contratista: DISPAPELES S.A.S. .                          NIT :860.028.580-2</t>
  </si>
  <si>
    <r>
      <t>Objeto:</t>
    </r>
    <r>
      <rPr>
        <i/>
        <sz val="9"/>
        <rFont val="Arial"/>
        <family val="2"/>
      </rPr>
      <t>Adquirir papelería y útiles de oficina con destino Altas Cortes y Dirección Ejecutiva de Administración Judicial,.</t>
    </r>
  </si>
  <si>
    <t>2018-07-31</t>
  </si>
  <si>
    <t>E010 1216780</t>
  </si>
  <si>
    <t>2018-08-01</t>
  </si>
  <si>
    <t>03</t>
  </si>
  <si>
    <t>04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</si>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</sst>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#,##0.00_ ;\-#,##0.00\ "/>
    <numFmt numFmtId="168" formatCode="#,##0.00;[Red]#,##0.00"/>
    <numFmt numFmtId="169" formatCode="&quot;$&quot;\ #,##0.00;[Red]&quot;$&quot;\ #,##0.00"/>
  </numFmts>
  <fonts count="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Calibri"/>
      <family val="2"/>
    </font>
    <font>
      <sz val="7"/>
      <name val="Arial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4" fillId="0" borderId="0"/>
  </cellStyleXfs>
  <cellXfs count="7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/>
    <xf numFmtId="49" fontId="4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169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168" fontId="3" fillId="0" borderId="3" xfId="3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168" fontId="15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49" fontId="5" fillId="0" borderId="0" xfId="0" applyNumberFormat="1" applyFont="1"/>
    <xf numFmtId="0" fontId="5" fillId="0" borderId="0" xfId="0" applyFont="1"/>
    <xf numFmtId="0" fontId="16" fillId="0" borderId="0" xfId="0" applyFont="1"/>
    <xf numFmtId="0" fontId="15" fillId="0" borderId="15" xfId="0" applyFont="1" applyBorder="1" applyAlignment="1">
      <alignment horizontal="center" vertical="center" wrapText="1" readingOrder="1"/>
    </xf>
    <xf numFmtId="168" fontId="4" fillId="0" borderId="3" xfId="0" applyNumberFormat="1" applyFont="1" applyBorder="1" applyAlignment="1">
      <alignment horizontal="right" vertical="center" wrapText="1"/>
    </xf>
    <xf numFmtId="4" fontId="15" fillId="0" borderId="15" xfId="0" applyNumberFormat="1" applyFont="1" applyBorder="1" applyAlignment="1">
      <alignment horizontal="right" vertical="center" wrapText="1" readingOrder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9" fillId="0" borderId="9" xfId="0" applyFont="1" applyBorder="1"/>
    <xf numFmtId="0" fontId="9" fillId="0" borderId="8" xfId="0" applyFont="1" applyBorder="1"/>
    <xf numFmtId="0" fontId="9" fillId="0" borderId="1" xfId="0" applyFont="1" applyBorder="1"/>
    <xf numFmtId="0" fontId="9" fillId="0" borderId="0" xfId="0" applyFont="1"/>
    <xf numFmtId="0" fontId="7" fillId="0" borderId="3" xfId="0" applyFont="1" applyBorder="1" applyAlignment="1">
      <alignment horizontal="center" vertical="top" wrapText="1"/>
    </xf>
    <xf numFmtId="14" fontId="4" fillId="0" borderId="0" xfId="0" applyNumberFormat="1" applyFont="1" applyAlignment="1">
      <alignment horizontal="right"/>
    </xf>
    <xf numFmtId="166" fontId="4" fillId="0" borderId="0" xfId="1" applyFont="1" applyAlignment="1">
      <alignment horizontal="right"/>
    </xf>
    <xf numFmtId="0" fontId="18" fillId="0" borderId="1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9" fontId="4" fillId="2" borderId="3" xfId="3" applyNumberFormat="1" applyFont="1" applyFill="1" applyBorder="1" applyAlignment="1">
      <alignment vertical="center"/>
    </xf>
    <xf numFmtId="169" fontId="3" fillId="3" borderId="7" xfId="0" applyNumberFormat="1" applyFont="1" applyFill="1" applyBorder="1" applyAlignment="1">
      <alignment horizontal="center" vertical="center" wrapText="1"/>
    </xf>
    <xf numFmtId="169" fontId="3" fillId="3" borderId="6" xfId="0" applyNumberFormat="1" applyFont="1" applyFill="1" applyBorder="1" applyAlignment="1">
      <alignment horizontal="center" vertical="center" wrapText="1"/>
    </xf>
    <xf numFmtId="167" fontId="4" fillId="0" borderId="3" xfId="2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/>
    </xf>
    <xf numFmtId="6" fontId="4" fillId="2" borderId="3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vertical="top"/>
    </xf>
    <xf numFmtId="0" fontId="4" fillId="2" borderId="3" xfId="0" applyFont="1" applyFill="1" applyBorder="1" applyAlignment="1">
      <alignment horizontal="justify" vertical="center"/>
    </xf>
    <xf numFmtId="0" fontId="4" fillId="2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2" builtinId="6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1952625</xdr:colOff>
      <xdr:row>4</xdr:row>
      <xdr:rowOff>0</xdr:rowOff>
    </xdr:from>
    <xdr:to>
      <xdr:col>1</xdr:col>
      <xdr:colOff>809625</xdr:colOff>
      <xdr:row>4</xdr:row>
      <xdr:rowOff>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E5A7C0C8-DF0F-4833-917D-FD92B006C2B2}"/>
            </a:ext>
          </a:extLst>
        </xdr:cNvPr>
        <xdr:cNvSpPr txBox="1">
          <a:spLocks noChangeArrowheads="1"/>
        </xdr:cNvSpPr>
      </xdr:nvSpPr>
      <xdr:spPr bwMode="auto">
        <a:xfrm>
          <a:off x="1114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SIGC</a:t>
          </a:r>
        </a:p>
      </xdr:txBody>
    </xdr:sp>
    <xdr:clientData/>
  </xdr:twoCellAnchor>
  <xdr:twoCellAnchor>
    <xdr:from>
      <xdr:col>1</xdr:col>
      <xdr:colOff>1952625</xdr:colOff>
      <xdr:row>1</xdr:row>
      <xdr:rowOff>76200</xdr:rowOff>
    </xdr:from>
    <xdr:to>
      <xdr:col>1</xdr:col>
      <xdr:colOff>2733675</xdr:colOff>
      <xdr:row>2</xdr:row>
      <xdr:rowOff>190500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3DAD2CE2-6509-4BB3-A6EF-F6408B62A0CA}"/>
            </a:ext>
          </a:extLst>
        </xdr:cNvPr>
        <xdr:cNvSpPr txBox="1">
          <a:spLocks noChangeArrowheads="1"/>
        </xdr:cNvSpPr>
      </xdr:nvSpPr>
      <xdr:spPr bwMode="auto">
        <a:xfrm>
          <a:off x="1114425" y="276225"/>
          <a:ext cx="0" cy="43815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s-E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SIGC</a:t>
          </a:r>
        </a:p>
      </xdr:txBody>
    </xdr:sp>
    <xdr:clientData/>
  </xdr:twoCellAnchor>
  <xdr:twoCellAnchor>
    <xdr:from>
      <xdr:col>8</xdr:col>
      <xdr:colOff>323850</xdr:colOff>
      <xdr:row>1</xdr:row>
      <xdr:rowOff>66675</xdr:rowOff>
    </xdr:from>
    <xdr:to>
      <xdr:col>10</xdr:col>
      <xdr:colOff>228600</xdr:colOff>
      <xdr:row>3</xdr:row>
      <xdr:rowOff>133350</xdr:rowOff>
    </xdr:to>
    <xdr:sp macro="" textlink="">
      <xdr:nvSpPr>
        <xdr:cNvPr id="21174" name="Text Box 6">
          <a:extLst>
            <a:ext uri="{FF2B5EF4-FFF2-40B4-BE49-F238E27FC236}">
              <a16:creationId xmlns:a16="http://schemas.microsoft.com/office/drawing/2014/main" id="{1ECBEDF9-5B74-0C74-F6E8-A9C7B742E24F}"/>
            </a:ext>
          </a:extLst>
        </xdr:cNvPr>
        <xdr:cNvSpPr txBox="1">
          <a:spLocks noChangeArrowheads="1"/>
        </xdr:cNvSpPr>
      </xdr:nvSpPr>
      <xdr:spPr bwMode="auto">
        <a:xfrm rot="10800000">
          <a:off x="7562850" y="266700"/>
          <a:ext cx="866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5</xdr:col>
      <xdr:colOff>447675</xdr:colOff>
      <xdr:row>3</xdr:row>
      <xdr:rowOff>323850</xdr:rowOff>
    </xdr:to>
    <xdr:pic>
      <xdr:nvPicPr>
        <xdr:cNvPr id="21175" name="Picture 2">
          <a:extLst>
            <a:ext uri="{FF2B5EF4-FFF2-40B4-BE49-F238E27FC236}">
              <a16:creationId xmlns:a16="http://schemas.microsoft.com/office/drawing/2014/main" id="{D5384812-E7FB-3C6A-04B1-9CFE9AE4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74" b="25630"/>
        <a:stretch>
          <a:fillRect/>
        </a:stretch>
      </xdr:blipFill>
      <xdr:spPr bwMode="auto">
        <a:xfrm>
          <a:off x="0" y="47625"/>
          <a:ext cx="4533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showGridLines="0" tabSelected="1" topLeftCell="A7" zoomScale="106" zoomScaleNormal="106" workbookViewId="0">
      <selection activeCell="F14" sqref="F14:F15"/>
    </sheetView>
  </sheetViews>
  <sheetFormatPr baseColWidth="10" defaultColWidth="11.42578125" defaultRowHeight="12" x14ac:dyDescent="0.2"/>
  <cols>
    <col min="1" max="1" width="4" style="5" customWidth="1"/>
    <col min="2" max="2" width="12.85546875" style="1" customWidth="1"/>
    <col min="3" max="3" width="11.5703125" style="1" customWidth="1"/>
    <col min="4" max="4" width="17.5703125" style="7" customWidth="1"/>
    <col min="5" max="5" width="15.28515625" style="2" customWidth="1"/>
    <col min="6" max="6" width="17.140625" style="8" customWidth="1"/>
    <col min="7" max="7" width="16.85546875" style="9" customWidth="1"/>
    <col min="8" max="8" width="8" style="1" customWidth="1"/>
    <col min="9" max="9" width="7" style="1" customWidth="1"/>
    <col min="10" max="11" width="7.42578125" style="1" customWidth="1"/>
    <col min="12" max="12" width="11.42578125" style="1" customWidth="1"/>
    <col min="13" max="16384" width="11.42578125" style="1"/>
  </cols>
  <sheetData>
    <row r="1" spans="1:14" customFormat="1" ht="15.75" x14ac:dyDescent="0.25">
      <c r="A1" s="30"/>
      <c r="B1" s="31"/>
      <c r="C1" s="29"/>
      <c r="D1" s="29"/>
      <c r="E1" s="29"/>
      <c r="F1" s="29"/>
      <c r="G1" s="52" t="s">
        <v>0</v>
      </c>
      <c r="H1" s="53"/>
      <c r="I1" s="53"/>
      <c r="J1" s="53"/>
      <c r="K1" s="53"/>
      <c r="L1" s="54"/>
    </row>
    <row r="2" spans="1:14" customFormat="1" ht="25.5" customHeight="1" x14ac:dyDescent="0.25">
      <c r="A2" s="32"/>
      <c r="B2" s="33"/>
      <c r="G2" s="55"/>
      <c r="H2" s="55"/>
      <c r="I2" s="55"/>
      <c r="J2" s="55"/>
      <c r="K2" s="55"/>
      <c r="L2" s="56"/>
    </row>
    <row r="3" spans="1:14" customFormat="1" ht="15.75" x14ac:dyDescent="0.25">
      <c r="A3" s="32"/>
      <c r="B3" s="33"/>
      <c r="G3" s="55"/>
      <c r="H3" s="55"/>
      <c r="I3" s="55"/>
      <c r="J3" s="55"/>
      <c r="K3" s="55"/>
      <c r="L3" s="56"/>
    </row>
    <row r="4" spans="1:14" customFormat="1" ht="30" customHeight="1" x14ac:dyDescent="0.2">
      <c r="A4" s="16"/>
      <c r="G4" s="57"/>
      <c r="H4" s="57"/>
      <c r="I4" s="57"/>
      <c r="J4" s="57"/>
      <c r="K4" s="57"/>
      <c r="L4" s="58"/>
    </row>
    <row r="5" spans="1:14" ht="20.25" customHeight="1" x14ac:dyDescent="0.2">
      <c r="A5" s="60" t="s">
        <v>23</v>
      </c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15" customHeight="1" x14ac:dyDescent="0.2">
      <c r="A6" s="38" t="s">
        <v>25</v>
      </c>
      <c r="B6" s="38"/>
      <c r="C6" s="38"/>
      <c r="D6" s="39"/>
      <c r="E6" s="39"/>
      <c r="F6" s="39"/>
      <c r="G6" s="39"/>
      <c r="H6" s="39"/>
      <c r="I6" s="39"/>
      <c r="J6" s="39"/>
      <c r="K6" s="39"/>
      <c r="L6" s="39"/>
    </row>
    <row r="7" spans="1:14" s="3" customFormat="1" ht="18" customHeight="1" x14ac:dyDescent="0.2">
      <c r="A7" s="69" t="s">
        <v>26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4" x14ac:dyDescent="0.2">
      <c r="A8" s="62" t="s">
        <v>27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</row>
    <row r="9" spans="1:14" ht="12.75" customHeight="1" x14ac:dyDescent="0.2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4" s="4" customFormat="1" ht="15" customHeight="1" x14ac:dyDescent="0.2">
      <c r="A10" s="65" t="s">
        <v>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4" ht="11.25" customHeight="1" x14ac:dyDescent="0.2">
      <c r="A11" s="38" t="s">
        <v>3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4" ht="11.25" customHeight="1" x14ac:dyDescent="0.2">
      <c r="A12" s="38" t="s">
        <v>4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4" ht="20.25" customHeight="1" x14ac:dyDescent="0.2">
      <c r="A13" s="60" t="s">
        <v>22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4" s="11" customFormat="1" ht="21.75" customHeight="1" x14ac:dyDescent="0.15">
      <c r="A14" s="40" t="s">
        <v>5</v>
      </c>
      <c r="B14" s="40"/>
      <c r="C14" s="40" t="s">
        <v>6</v>
      </c>
      <c r="D14" s="43" t="s">
        <v>7</v>
      </c>
      <c r="E14" s="40" t="s">
        <v>8</v>
      </c>
      <c r="F14" s="41" t="s">
        <v>9</v>
      </c>
      <c r="G14" s="40" t="s">
        <v>10</v>
      </c>
      <c r="H14" s="40" t="s">
        <v>11</v>
      </c>
      <c r="I14" s="67" t="s">
        <v>12</v>
      </c>
      <c r="J14" s="40" t="s">
        <v>13</v>
      </c>
      <c r="K14" s="67" t="s">
        <v>12</v>
      </c>
      <c r="L14" s="40" t="s">
        <v>14</v>
      </c>
    </row>
    <row r="15" spans="1:14" s="11" customFormat="1" ht="21" customHeight="1" x14ac:dyDescent="0.15">
      <c r="A15" s="27" t="s">
        <v>15</v>
      </c>
      <c r="B15" s="28" t="s">
        <v>5</v>
      </c>
      <c r="C15" s="41"/>
      <c r="D15" s="44"/>
      <c r="E15" s="40"/>
      <c r="F15" s="70"/>
      <c r="G15" s="41"/>
      <c r="H15" s="41"/>
      <c r="I15" s="68"/>
      <c r="J15" s="41"/>
      <c r="K15" s="68"/>
      <c r="L15" s="41"/>
      <c r="N15" s="37" t="s">
        <v>24</v>
      </c>
    </row>
    <row r="16" spans="1:14" s="20" customFormat="1" ht="15" customHeight="1" x14ac:dyDescent="0.2">
      <c r="A16" s="10" t="s">
        <v>16</v>
      </c>
      <c r="B16" s="24">
        <v>232875118</v>
      </c>
      <c r="C16" s="24" t="s">
        <v>28</v>
      </c>
      <c r="D16" s="26">
        <v>103714254</v>
      </c>
      <c r="E16" s="17">
        <f t="shared" ref="E16:E20" si="0">+D16</f>
        <v>103714254</v>
      </c>
      <c r="F16" s="24" t="s">
        <v>29</v>
      </c>
      <c r="G16" s="25">
        <f t="shared" ref="G16:G18" si="1">+E16</f>
        <v>103714254</v>
      </c>
      <c r="H16" s="34"/>
      <c r="I16" s="18"/>
      <c r="J16" s="6"/>
      <c r="K16" s="19"/>
      <c r="L16" s="19"/>
    </row>
    <row r="17" spans="1:12" s="20" customFormat="1" ht="15" customHeight="1" x14ac:dyDescent="0.2">
      <c r="A17" s="10" t="s">
        <v>31</v>
      </c>
      <c r="B17" s="24">
        <v>232880018</v>
      </c>
      <c r="C17" s="24" t="s">
        <v>30</v>
      </c>
      <c r="D17" s="26">
        <v>134491980</v>
      </c>
      <c r="E17" s="17">
        <f t="shared" si="0"/>
        <v>134491980</v>
      </c>
      <c r="F17" s="24" t="s">
        <v>29</v>
      </c>
      <c r="G17" s="25">
        <f t="shared" si="1"/>
        <v>134491980</v>
      </c>
      <c r="H17" s="34"/>
      <c r="I17" s="18"/>
      <c r="J17" s="6"/>
      <c r="K17" s="19"/>
      <c r="L17" s="19"/>
    </row>
    <row r="18" spans="1:12" s="20" customFormat="1" ht="15" customHeight="1" x14ac:dyDescent="0.2">
      <c r="A18" s="10" t="s">
        <v>32</v>
      </c>
      <c r="B18" s="24">
        <v>233279518</v>
      </c>
      <c r="C18" s="24" t="s">
        <v>28</v>
      </c>
      <c r="D18" s="26">
        <v>22801351</v>
      </c>
      <c r="E18" s="17">
        <f t="shared" si="0"/>
        <v>22801351</v>
      </c>
      <c r="F18" s="24" t="s">
        <v>29</v>
      </c>
      <c r="G18" s="25">
        <f t="shared" si="1"/>
        <v>22801351</v>
      </c>
      <c r="H18" s="34"/>
      <c r="I18" s="18"/>
      <c r="J18" s="6"/>
      <c r="K18" s="19"/>
      <c r="L18" s="19"/>
    </row>
    <row r="19" spans="1:12" s="20" customFormat="1" ht="15" customHeight="1" x14ac:dyDescent="0.2">
      <c r="A19" s="10" t="s">
        <v>32</v>
      </c>
      <c r="B19" s="24">
        <v>233290118</v>
      </c>
      <c r="C19" s="24" t="s">
        <v>30</v>
      </c>
      <c r="D19" s="26">
        <v>133402587</v>
      </c>
      <c r="E19" s="17">
        <f t="shared" si="0"/>
        <v>133402587</v>
      </c>
      <c r="F19" s="24" t="s">
        <v>29</v>
      </c>
      <c r="G19" s="25">
        <f t="shared" ref="G19" si="2">+E19</f>
        <v>133402587</v>
      </c>
      <c r="H19" s="34"/>
      <c r="I19" s="18"/>
      <c r="J19" s="6"/>
      <c r="K19" s="19"/>
      <c r="L19" s="19"/>
    </row>
    <row r="20" spans="1:12" s="20" customFormat="1" ht="15" customHeight="1" x14ac:dyDescent="0.2">
      <c r="A20" s="10" t="s">
        <v>33</v>
      </c>
      <c r="B20" s="24">
        <v>233220318</v>
      </c>
      <c r="C20" s="24" t="s">
        <v>28</v>
      </c>
      <c r="D20" s="26">
        <v>33915199</v>
      </c>
      <c r="E20" s="17">
        <f t="shared" si="0"/>
        <v>33915199</v>
      </c>
      <c r="F20" s="24" t="s">
        <v>29</v>
      </c>
      <c r="G20" s="25">
        <f t="shared" ref="G20" si="3">+E20</f>
        <v>33915199</v>
      </c>
      <c r="H20" s="34"/>
      <c r="I20" s="18"/>
      <c r="J20" s="6"/>
      <c r="K20" s="19"/>
      <c r="L20" s="19"/>
    </row>
    <row r="21" spans="1:12" s="14" customFormat="1" x14ac:dyDescent="0.2">
      <c r="A21" s="59"/>
      <c r="B21" s="59"/>
      <c r="C21" s="59"/>
      <c r="D21" s="12">
        <f>SUM(D16:D20)</f>
        <v>428325371</v>
      </c>
      <c r="E21" s="12">
        <f>SUM(E16:E20)</f>
        <v>428325371</v>
      </c>
      <c r="F21" s="12"/>
      <c r="G21" s="12">
        <f>SUM(G16:G20)</f>
        <v>428325371</v>
      </c>
      <c r="H21" s="15"/>
      <c r="I21" s="13"/>
      <c r="J21" s="13"/>
      <c r="K21" s="13"/>
      <c r="L21" s="13"/>
    </row>
    <row r="22" spans="1:12" s="3" customFormat="1" ht="24.75" customHeight="1" x14ac:dyDescent="0.2">
      <c r="A22" s="49" t="s">
        <v>17</v>
      </c>
      <c r="B22" s="50"/>
      <c r="C22" s="50"/>
      <c r="D22" s="50"/>
      <c r="E22" s="50"/>
      <c r="F22" s="51"/>
      <c r="G22" s="45">
        <v>0</v>
      </c>
      <c r="H22" s="45"/>
      <c r="I22" s="45"/>
      <c r="J22" s="45"/>
      <c r="K22" s="45"/>
      <c r="L22" s="45"/>
    </row>
    <row r="23" spans="1:12" ht="15" customHeight="1" x14ac:dyDescent="0.2">
      <c r="A23" s="46" t="s">
        <v>18</v>
      </c>
      <c r="B23" s="46"/>
      <c r="C23" s="46"/>
      <c r="D23" s="46"/>
      <c r="E23" s="46"/>
      <c r="F23" s="46"/>
      <c r="G23" s="47" t="s">
        <v>19</v>
      </c>
      <c r="H23" s="48"/>
      <c r="I23" s="48"/>
      <c r="J23" s="48"/>
      <c r="K23" s="48"/>
      <c r="L23" s="48"/>
    </row>
    <row r="24" spans="1:12" ht="15" customHeight="1" x14ac:dyDescent="0.2">
      <c r="A24" s="46" t="s">
        <v>20</v>
      </c>
      <c r="B24" s="46"/>
      <c r="C24" s="46"/>
      <c r="D24" s="46"/>
      <c r="E24" s="46"/>
      <c r="F24" s="46"/>
      <c r="G24" s="42">
        <v>0</v>
      </c>
      <c r="H24" s="42"/>
      <c r="I24" s="42"/>
      <c r="J24" s="42"/>
      <c r="K24" s="42"/>
      <c r="L24" s="42"/>
    </row>
    <row r="25" spans="1:12" x14ac:dyDescent="0.2">
      <c r="A25" s="21" t="s">
        <v>21</v>
      </c>
      <c r="B25" s="22"/>
    </row>
    <row r="26" spans="1:12" x14ac:dyDescent="0.2">
      <c r="A26" s="21"/>
    </row>
    <row r="27" spans="1:12" x14ac:dyDescent="0.2">
      <c r="E27" s="36"/>
    </row>
    <row r="30" spans="1:12" x14ac:dyDescent="0.2">
      <c r="D30" s="23"/>
    </row>
    <row r="32" spans="1:12" x14ac:dyDescent="0.2">
      <c r="F32" s="25"/>
    </row>
    <row r="50" spans="4:7" x14ac:dyDescent="0.2">
      <c r="D50" s="35">
        <v>44964</v>
      </c>
      <c r="E50" s="35">
        <v>45275</v>
      </c>
      <c r="F50" s="8">
        <f>E50-D50</f>
        <v>311</v>
      </c>
      <c r="G50" s="9">
        <f>F50/30</f>
        <v>10.366666666666667</v>
      </c>
    </row>
    <row r="51" spans="4:7" x14ac:dyDescent="0.2">
      <c r="G51" s="9">
        <f>0.37*30</f>
        <v>11.1</v>
      </c>
    </row>
  </sheetData>
  <autoFilter ref="A1:O3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8">
    <mergeCell ref="G1:L4"/>
    <mergeCell ref="L14:L15"/>
    <mergeCell ref="A21:C21"/>
    <mergeCell ref="A6:L6"/>
    <mergeCell ref="A5:L5"/>
    <mergeCell ref="H14:H15"/>
    <mergeCell ref="A8:L8"/>
    <mergeCell ref="A10:L10"/>
    <mergeCell ref="I14:I15"/>
    <mergeCell ref="J14:J15"/>
    <mergeCell ref="A9:L9"/>
    <mergeCell ref="E14:E15"/>
    <mergeCell ref="A13:L13"/>
    <mergeCell ref="K14:K15"/>
    <mergeCell ref="A7:L7"/>
    <mergeCell ref="F14:F15"/>
    <mergeCell ref="A11:L11"/>
    <mergeCell ref="A12:L12"/>
    <mergeCell ref="G14:G15"/>
    <mergeCell ref="G24:L24"/>
    <mergeCell ref="D14:D15"/>
    <mergeCell ref="C14:C15"/>
    <mergeCell ref="G22:L22"/>
    <mergeCell ref="A24:F24"/>
    <mergeCell ref="A23:F23"/>
    <mergeCell ref="G23:L23"/>
    <mergeCell ref="A14:B14"/>
    <mergeCell ref="A22:F22"/>
  </mergeCells>
  <printOptions horizontalCentered="1" verticalCentered="1"/>
  <pageMargins left="0.59055118110236227" right="0.59055118110236227" top="1.1811023622047245" bottom="1.1811023622047245" header="0" footer="0.39370078740157483"/>
  <pageSetup scale="65" fitToHeight="6" orientation="portrait" horizontalDpi="4294967293" r:id="rId1"/>
  <headerFooter alignWithMargins="0">
    <oddFooter xml:space="preserve">&amp;L&amp;8Código: F-ABS-03
&amp;C&amp;8Versión: 00
&amp;R&amp;8Pág &amp;P de &amp;N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043-17</vt:lpstr>
      <vt:lpstr>'043-17'!Área_de_impresión</vt:lpstr>
    </vt:vector>
  </TitlesOfParts>
  <Manager/>
  <Company>Consejo Superior de la Judicatura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rvacaa</dc:creator>
  <cp:keywords/>
  <dc:description/>
  <cp:lastModifiedBy>Josefina  Olaya</cp:lastModifiedBy>
  <cp:revision/>
  <dcterms:created xsi:type="dcterms:W3CDTF">2008-05-28T15:27:19Z</dcterms:created>
  <dcterms:modified xsi:type="dcterms:W3CDTF">2024-06-15T21:00:48Z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8d7dd68-c1dd-44d2-ba6c-4773849eac9b_Enabled">
    <vt:lpwstr>True</vt:lpwstr>
  </property>
  <property fmtid="{D5CDD505-2E9C-101B-9397-08002B2CF9AE}" pid="3" name="MSIP_Label_08d7dd68-c1dd-44d2-ba6c-4773849eac9b_SiteId">
    <vt:lpwstr>622cba98-80f8-41f3-8df5-8eb99901598b</vt:lpwstr>
  </property>
  <property fmtid="{D5CDD505-2E9C-101B-9397-08002B2CF9AE}" pid="4" name="MSIP_Label_08d7dd68-c1dd-44d2-ba6c-4773849eac9b_Owner">
    <vt:lpwstr>tvelandv@deaj.ramajudicial.gov.co</vt:lpwstr>
  </property>
  <property fmtid="{D5CDD505-2E9C-101B-9397-08002B2CF9AE}" pid="5" name="MSIP_Label_08d7dd68-c1dd-44d2-ba6c-4773849eac9b_SetDate">
    <vt:lpwstr>2018-10-03T16:05:15.3450227Z</vt:lpwstr>
  </property>
  <property fmtid="{D5CDD505-2E9C-101B-9397-08002B2CF9AE}" pid="6" name="MSIP_Label_08d7dd68-c1dd-44d2-ba6c-4773849eac9b_Name">
    <vt:lpwstr>Personal</vt:lpwstr>
  </property>
  <property fmtid="{D5CDD505-2E9C-101B-9397-08002B2CF9AE}" pid="7" name="MSIP_Label_08d7dd68-c1dd-44d2-ba6c-4773849eac9b_Application">
    <vt:lpwstr>Microsoft Azure Information Protection</vt:lpwstr>
  </property>
  <property fmtid="{D5CDD505-2E9C-101B-9397-08002B2CF9AE}" pid="8" name="MSIP_Label_08d7dd68-c1dd-44d2-ba6c-4773849eac9b_Extended_MSFT_Method">
    <vt:lpwstr>Automatic</vt:lpwstr>
  </property>
  <property fmtid="{D5CDD505-2E9C-101B-9397-08002B2CF9AE}" pid="9" name="Sensitivity">
    <vt:lpwstr>Personal</vt:lpwstr>
  </property>
</Properties>
</file>