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judith.gomez\Documents\OneDrive - Colombia Compra Eficiente\DOCUMENTOS JUDITH GÒMEZ\CONTROL INTERNO\INFORMES CI 2020\SEGUIMIENTO PAAC\"/>
    </mc:Choice>
  </mc:AlternateContent>
  <xr:revisionPtr revIDLastSave="2" documentId="6_{1A825846-69CD-44F1-A29E-3CF3B59B1E23}" xr6:coauthVersionLast="41" xr6:coauthVersionMax="41" xr10:uidLastSave="{1F6C9FBF-0B93-4F9A-A7C8-6A46FDC71F89}"/>
  <bookViews>
    <workbookView xWindow="-120" yWindow="-120" windowWidth="24240" windowHeight="13140" xr2:uid="{00000000-000D-0000-FFFF-FFFF00000000}"/>
  </bookViews>
  <sheets>
    <sheet name="PAAC 2019-3" sheetId="2" r:id="rId1"/>
    <sheet name="Mapa de Riesgos de Corrupción" sheetId="3" r:id="rId2"/>
  </sheets>
  <definedNames>
    <definedName name="_xlnm.Print_Area" localSheetId="0">'PAAC 2019-3'!$A$1:$AH$82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7" i="2" l="1"/>
  <c r="AB77" i="2"/>
  <c r="Z21" i="2"/>
  <c r="AB9" i="2"/>
  <c r="Z24" i="2"/>
  <c r="Z33" i="2"/>
  <c r="Z42" i="2"/>
  <c r="Z49" i="2"/>
  <c r="Z45" i="2"/>
  <c r="Z73" i="2"/>
  <c r="Z70" i="2"/>
  <c r="Z63" i="2"/>
  <c r="Z58" i="2"/>
  <c r="Z54" i="2"/>
  <c r="Z61" i="2"/>
  <c r="Z37" i="2"/>
  <c r="Z18" i="2"/>
  <c r="Z15" i="2"/>
  <c r="Z9" i="2"/>
  <c r="Z12" i="2"/>
  <c r="Z75" i="2"/>
  <c r="Z68" i="2"/>
  <c r="AB63" i="2"/>
  <c r="AB45" i="2" l="1"/>
  <c r="AB24" i="2"/>
  <c r="AD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5" authorId="0" shapeId="0" xr:uid="{B25A8A6A-077A-4C03-95A0-39004637DC87}">
      <text>
        <r>
          <rPr>
            <b/>
            <sz val="9"/>
            <color indexed="81"/>
            <rFont val="Tahoma"/>
            <family val="2"/>
          </rPr>
          <t>María Alejandra Vesga Correa:</t>
        </r>
        <r>
          <rPr>
            <sz val="9"/>
            <color indexed="81"/>
            <rFont val="Tahoma"/>
            <family val="2"/>
          </rPr>
          <t xml:space="preserve">
Sensibilizar y socializar las responsabilidades propias de la función administrativa 
Plan Integrado de Capacitación </t>
        </r>
      </text>
    </comment>
  </commentList>
</comments>
</file>

<file path=xl/sharedStrings.xml><?xml version="1.0" encoding="utf-8"?>
<sst xmlns="http://schemas.openxmlformats.org/spreadsheetml/2006/main" count="426" uniqueCount="301">
  <si>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</si>
  <si>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</si>
  <si>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</si>
  <si>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</si>
  <si>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</si>
  <si>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</si>
  <si>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</si>
  <si>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</si>
  <si>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</si>
  <si>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</si>
  <si>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</si>
  <si>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</si>
  <si>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</si>
  <si>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</si>
  <si>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</si>
  <si>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</si>
  <si>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</si>
  <si>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</si>
  <si>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</si>
  <si>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Observaciones</t>
  </si>
  <si>
    <t>GESTION DEL RIESGO</t>
  </si>
  <si>
    <t>Subcomponente 1
Política de Administración de Riesgos de Corrupción</t>
  </si>
  <si>
    <t>Subcomponente 2
Construcción del Mapa de Riesgos de Corrupción</t>
  </si>
  <si>
    <t>Mapa de Riesgos de Corrupción actualizado</t>
  </si>
  <si>
    <t xml:space="preserve">Subcomponente 3
Consulta y divulgación </t>
  </si>
  <si>
    <t>Subcomponente 4                                           Monitoreo o revisión</t>
  </si>
  <si>
    <t>Subcomponente 5
Seguimiento</t>
  </si>
  <si>
    <t xml:space="preserve">RENDICION DE CUENTAS </t>
  </si>
  <si>
    <t>Subcomponente 1
Información de calidad y en lenguaje comprensible.</t>
  </si>
  <si>
    <t>Subcomponente 2
Diálogo de doble vía con la ciudadanía y sus organizaciones.</t>
  </si>
  <si>
    <t>Subcomponente 4
Evaluación y retroalimentación a  la gestión institucional.</t>
  </si>
  <si>
    <t>SERVICIO AL CIUDADANO</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</si>
  <si>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</si>
  <si>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</si>
  <si>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</si>
  <si>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</si>
  <si>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</si>
  <si>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 xml:space="preserve">TRANSPARENCIA Y ACCESO A LA INFORMACIÓN </t>
  </si>
  <si>
    <t>Subcomponente 1
Lineamientos de Transparencia Activa</t>
  </si>
  <si>
    <t>Funcionarios y contratistas de Colombia Compra Eficiente registrados en el SIGEP</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</si>
  <si>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</si>
  <si>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</si>
  <si>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</si>
  <si>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</si>
  <si>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Política de Administración de Riesgos actualizada en manual de riesgos de corrupción </t>
  </si>
  <si>
    <t>Política de Administración de Riesgos divulgada en comunicación interna</t>
  </si>
  <si>
    <t>1.1.2 Divulgar Política de Administración de Riesgos</t>
  </si>
  <si>
    <t xml:space="preserve">1.1.1 Actualizar Política de Administración de Riesgos en el Manual de Riesgos de Corrupción </t>
  </si>
  <si>
    <t>Mapa de Riesgos de Corrupción socializado en comunicación interna</t>
  </si>
  <si>
    <t>1.2.1 Actualizar Mapa de Riesgos de Corrupción</t>
  </si>
  <si>
    <t>1.2.2 Divulgar Mapa de Riesgos de Corrupción actualizado</t>
  </si>
  <si>
    <t>1.3.2 Divulgar y socializar el PAAC 2019 y el  Mapa de Riesgos de Corrupción actualizado</t>
  </si>
  <si>
    <t>Informe de comentarios y/o consultas</t>
  </si>
  <si>
    <t>Mapa de Riesgos de Corrupción actualizado y socializado en comunicación interna y redes sociales</t>
  </si>
  <si>
    <t>1.4.1 Monitorear y Actualizar Mapa de Riesgos de Corrupción</t>
  </si>
  <si>
    <t>1.4.2 Socializar Mapa de Riesgos de Corrupción actualizado</t>
  </si>
  <si>
    <t>1.5.1 Realizar seguimiento al Mapa de Riesgos de Corrupción</t>
  </si>
  <si>
    <t>1.5.2 Socializar resultados del seguimiento y planes de mejoramiento</t>
  </si>
  <si>
    <t>3.1.1 Elaborar y publicar el informe de gestión anual de Colombia Compra Eficiente.</t>
  </si>
  <si>
    <t>3.1.2 Elaborar y publicar el informe del presupuesto 2018 ejecutado.</t>
  </si>
  <si>
    <t>3.1.3 Publicar el informe al Congreso de la República que presenta el DNP con el capitulo de Colombia Compra Incluido</t>
  </si>
  <si>
    <t>3.1.4 Informe de cuentas para ejercicio de rendición de cuentas</t>
  </si>
  <si>
    <t>3.1.5 Memorias de estrategia de rendición de cuentas 2018 - 2019</t>
  </si>
  <si>
    <t xml:space="preserve">3.1.6 Caracterizar  los grupos de valor </t>
  </si>
  <si>
    <t>3.1.7 Conformar y capacitar un equipo de trabajo que apoye el proceso de planeación  e implementación de los ejercicios de rendición de cuentas</t>
  </si>
  <si>
    <t>3.1.8 Definir y publicar un cronograma que determine cada una de las actividades del ejercicio de rendición de cuentas; resaltando los momentos de participación para los grupos de valor.</t>
  </si>
  <si>
    <t>Publicación en página web Informe de gestión 2018</t>
  </si>
  <si>
    <t>Publicación en página web informe de presupuesto 2018 ejecutado</t>
  </si>
  <si>
    <t>3.2.1 Rendición de Cuentas 2018 – 2019</t>
  </si>
  <si>
    <t>3.2.2 Interacción ciudadana en la rendición de cuentas 2018 - 2019</t>
  </si>
  <si>
    <t>3.3.3 Participación ciudadana en publicación de documentos.</t>
  </si>
  <si>
    <t>3.3.1 Rendición de Cuentas 2018 – 2019</t>
  </si>
  <si>
    <t>3.3.2 Actualización página web de acuerdo a lo dispuesto  en la Ley 1712 de 2014.</t>
  </si>
  <si>
    <t>3.3.3 Determinación fases de implementación Política de Gobierno Digital</t>
  </si>
  <si>
    <t>3.3.4 Plan Estratégico de Comunicaciones</t>
  </si>
  <si>
    <t>Informe en ficha de chequeo de revisión de la página web y detección de acciones complementarias</t>
  </si>
  <si>
    <t>Publicación plan de trabajo implementación Política de Gobierno Digital</t>
  </si>
  <si>
    <t>Publicación de documento plan estratégico de comunicaciones 2019</t>
  </si>
  <si>
    <t>Subcomponente 3 
Incentivos para motivar la cultura de la rendición y petición de cuentas.</t>
  </si>
  <si>
    <t>3.4.1  Evaluación interna y externa del ejercicio de rendición de cuentas 2018 - 2019</t>
  </si>
  <si>
    <t>3.4.2 Publicación informe consolidado resultados FURAG con planes de mejoramiento</t>
  </si>
  <si>
    <t>4.1.1 Incluir en el Plan Institucional de Capacitaciones 2019; la promoción en la mejora del servicio al ciudadano al interior de la entidad</t>
  </si>
  <si>
    <t>4.1.2 Identificar las instancias de participación legalmente establecidas que debe involucrar para cumplir con la misión de la entidad.</t>
  </si>
  <si>
    <t>4.1.3 Con las áreas misionales y de apoyo a la gestión identifique:_x000B_1. Actividades en las cuales tiene programado o debe involucrar a los grupos de valor para el cumplimiento de las metas. _x000B_2. En las actividades identificadas, señale cuáles de estas son acciones de participación ciudadana y las instancias o espacios de participación que involucrará.</t>
  </si>
  <si>
    <t>1 capacitación de la mejora al servicio ciudadano</t>
  </si>
  <si>
    <t>4.2.1 Diseñar y divulgar el  cronograma que identifica y define los espacios de participación ciudadana, presenciales y virtuales, que se emplearán y los grupos de valor (incluye instancias legalmente conformadas) que se involucrarán en su desarrollo</t>
  </si>
  <si>
    <t>4.2.2 Establecer el formato  interno de reporte de  las actividades de participación ciudadana que se realizarán en toda la entidad que como mínimo contenga: _x000B_-Actividades realizadas_x000B_-Grupos de valor involucrados_x000B_-Temas y/o metas institucionales asociadas a los espacios de participación ciudadana._x000B_- Observaciones, propuestas y recomendaciones  de los grupos de valor. _x000B_- Resultado de la participación</t>
  </si>
  <si>
    <t>4.2.3 Monitoreo trimestral del agente virtual –J- en cuanto a la cantidad y calidad de respuestas al ciudadano</t>
  </si>
  <si>
    <t>4.2.4 Establecer indicadores que permitan medir el desempeño de los canales de atención y consolidar estadísticas de tiempos de espera, tiempos de atención y cantidad de clientes atendidos.</t>
  </si>
  <si>
    <t>1. Formato interno de reporte de  las actividades de participación ciudadana</t>
  </si>
  <si>
    <t>Evaluar el desempeño de los servidores públicos en relación con su comportamiento y actitud en la interacción con los ciudadanos.</t>
  </si>
  <si>
    <t>Incluir en el plan de capacitación temáticas relacionadas con el servicio al ciudadano.</t>
  </si>
  <si>
    <t>4.3.1 Promover espacios de sensibilización que fortalezca la cultura de servicio al interior de la entidad</t>
  </si>
  <si>
    <t>4.3.2 Evaluar el desempeño de los servidores públicos en relación con su comportamiento y actitud en la interacción con los ciudadanos.</t>
  </si>
  <si>
    <t>4.3.3 Incluir en el plan de capacitación temáticas relacionadas con el servicio al ciudadano.</t>
  </si>
  <si>
    <t>4.4.1 Identificar y gestionar oportunidades de mejora en los informes de PQRSD emitidos por control interno</t>
  </si>
  <si>
    <t>4.4.2 Identificar, documentar y optimizar los procesos internos para la gestión de las PQRSD</t>
  </si>
  <si>
    <t>4.5.1 Gestionar capacitaciones a los actores del sistema de la compra pública a nivel territorial</t>
  </si>
  <si>
    <t>Informe de estado de avance y ejecución de la política de Gobierno Digital</t>
  </si>
  <si>
    <t>5.1.1 Actualizar el catalogo de datos abiertos del Sistema de Compra Pública.</t>
  </si>
  <si>
    <t>5.1.2 Mantener actualizado el registro de los funcionarios y contratistas de Colombia Compra Eficiente en el SIGEP</t>
  </si>
  <si>
    <t>5.1.3 Publicación de la información de la contratación pública</t>
  </si>
  <si>
    <t>5.1.4 Implementación de la Política de Gobierno Digital</t>
  </si>
  <si>
    <t>5.3.1 Documentar la implementación de la Política de Gobierno Digital</t>
  </si>
  <si>
    <t>5.3.2 Documentar la estrategia de implementación de Seguridad de la Información al interior de la entidad</t>
  </si>
  <si>
    <t>Listado de chequeo para revisión en el cumplimiento de la pagina web frente a lineamientos de gobierno digital</t>
  </si>
  <si>
    <t>5.4.1 Revisión pagina web CCE de acuerdo a los lineamientos de accesibilidad y usabilidad de la política de Gobierno Digital</t>
  </si>
  <si>
    <t>5.5.1 Generar un indicador en el cual se pueda monitorear el seguimiento al numero de solicitudes de información recibidas que facilite o genere información del sistema electrónico de compra pública</t>
  </si>
  <si>
    <t>Indicadores para mesa de servicio
Indicadores de agente virtual
Indicador de consultas de contratación resueltas</t>
  </si>
  <si>
    <t>5.2.1 Evaluar el esquema de la prestación del servicio al ciudadano prestado en la mesa de servicio.</t>
  </si>
  <si>
    <t>Publicar 1 informes anual de la información de la contratación pública</t>
  </si>
  <si>
    <t>1 Documento del estado de implementación de la política de Gobierno Digital</t>
  </si>
  <si>
    <t>Publicación de Informe del Gobierno Nacional al Congreso de la República 2018-2019</t>
  </si>
  <si>
    <t>Mapa de riesgos de Corrupción revisado y/o actualizado.</t>
  </si>
  <si>
    <t>Mapa de riesgos de Corrupción socializado en comunicación interna y redes sociales</t>
  </si>
  <si>
    <t>Efectuar revisión y mejora al procedimiento integral de gestión de PQRSD.</t>
  </si>
  <si>
    <t>Datasets actualizados y en el catálogo de datos abiertos disponibles</t>
  </si>
  <si>
    <t>1 Documento de la estrategia de la Seguridad de la Información</t>
  </si>
  <si>
    <t>Efectuar al menos 10 capacitaciones a nivel territorial a los actores del sistema de compra pública</t>
  </si>
  <si>
    <t>Socialización plan de mejoramiento de resultados FURAG 2019</t>
  </si>
  <si>
    <t>Promover 3 campañas en el primer semestre de sensibilización interna para los funcionarios y colaboradores de CCE que promuevan la atención y el servicio a los clientes de CCE.</t>
  </si>
  <si>
    <t>3 documentos trimestrales que monitoreen la actividad y efectividad del agente virtual y acciones de mejora emprendidas como resultado de estos monitoreos.</t>
  </si>
  <si>
    <t>Publicación de cronograma ejercicio de rendición de cuentas</t>
  </si>
  <si>
    <t>Informe de comentarios y/o observaciones en la publicación de documentos tipo, circulares o instrumentos de agregación de demanda</t>
  </si>
  <si>
    <t>Publicar en la página web- sección rendición de cuentas:  1. Informe de gestión para rendición de cuentas</t>
  </si>
  <si>
    <t>Documento de caracterización que identifique</t>
  </si>
  <si>
    <t>Capacitación para rendición de cuentas</t>
  </si>
  <si>
    <t>Publicar en la página web- sección rendición de cuentas:
6. Informe de la evaluación realizada por la ciudadanía acerca de la ejecución del ejercicio de rendición de cuentas .
7. Informe de plan de mejoramiento al resultado de la evaluación.</t>
  </si>
  <si>
    <t>Política de Participación Ciudadana aprobada y comunicada</t>
  </si>
  <si>
    <t xml:space="preserve">1 Cronograma publicado dirigido a la ciudadanía en el que  defina como mínimo: 
Cuáles espacios de participación ciudadana presenciales y virtuales  desarrollará 
Cuándo 
Objetivo  de la participación 
Meta institucional a la que involucra la participación 
Grupo de valor  al cuál está dirigido </t>
  </si>
  <si>
    <t>Establecer un mecanismo o estrategia que mida la satisfacción en la respuesta otorgada al usuario por medio de la mesa de servicio. (Dos informes semestrales de satisfacción del usuario en los meses de junio y diciembre de 2019).</t>
  </si>
  <si>
    <t>1 Informe de solicitudes de información del sistema electrónico de compra pública</t>
  </si>
  <si>
    <t xml:space="preserve">Acuerdo de cooperación con la Procuraduría </t>
  </si>
  <si>
    <t>Campañas de sensibilización mensual al Código de Integridad par ANCP-CCE. PIC-2019
Reconocimiento a los colaboradores de ANCP-CCE por promover y vivir el código de integridad de ANCP-CCE conforme al Plan de Bienestar social e incentivos de la agencia.</t>
  </si>
  <si>
    <t>Mantener datos actualizados en: Estándar de Datos de Contrataciones Abiertas (OCDS), Interfaz de Programación de Aplicaciones (API),  operatividad de la visualización de datos en la pagina web de ANCP-CCE.
2 Informes de avance de iniciativa de Datos abiertos en formato OCDS para los meses de octubre y diciembre de 2019.</t>
  </si>
  <si>
    <t>Subcomponente 1
Iniciativas Adicionales</t>
  </si>
  <si>
    <t>INICIATIVAS ADICIONALES</t>
  </si>
  <si>
    <t xml:space="preserve">6.1.1 Promover el uso de tecnología de contratación Block Chain </t>
  </si>
  <si>
    <t>6.1.2 Uso y manejo adecuado del Sistema Electrónico de Contratación Pública (Secop).</t>
  </si>
  <si>
    <t>6.1.3 Apropiación del Código de Integridad</t>
  </si>
  <si>
    <t>6.1.4 Garantizar el funcionamiento y usabilidad del estándar internacional de calidad de datos OCDS para facilitar la implementación de programas de analítica, inteligencia artificial e interoperabilidad del SECOP.</t>
  </si>
  <si>
    <t>Acuerdo de interoperabilidad con los organismos de control (CGR) y con el DAFP para promover intercambio de información que soporten la ejecución de los recursos públicos y la trazabilidad de las acciones contractuales.
10 Acuerdos de entendimiento mediante los cuales la ANCP-CCE compromete a las entidades al uso efectivo de las plataformas electrónicas (TVEC y SECOP</t>
  </si>
  <si>
    <t>Publicar dos informes de seguimiento del PAAC 2019</t>
  </si>
  <si>
    <t>1.3.1 Poner a consideración de la ciudadanía los resultados del Plan Anticorrupción y Atención al Ciudadano con corte a noviembre 30 de 2019</t>
  </si>
  <si>
    <t>Evidencia de la socialización de los planes de mejoramiento del PAAC 2019</t>
  </si>
  <si>
    <t>Publicar en la página web- sección rendición de cuentas:  2. Videos/ Fotografías</t>
  </si>
  <si>
    <t>Publicar en la página web- sección rendición de cuentas: 3. Plan estratégico de rendición de cuentas 2018-2019</t>
  </si>
  <si>
    <t>Publicar en la página web- sección rendición de cuentas: 4. Informe de interacción y participación ciudadana en el ejercicio de rendición de cuentas</t>
  </si>
  <si>
    <t>Publicar en la página web- sección rendición de cuentas: 5. Encuestas o consultas a la ciudadanía acerca de los temas que le gustaría que fueran incluidos en la rendición de cuentas.</t>
  </si>
  <si>
    <t>31/07/2019
Versión 04</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</si>
  <si>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</si>
  <si>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</si>
  <si>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</si>
  <si>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</si>
  <si>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</si>
  <si>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</si>
  <si>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</si>
  <si>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</si>
  <si>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</si>
  <si>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</si>
  <si>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</si>
  <si>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</si>
  <si>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</si>
  <si>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Probabilidad</t>
  </si>
  <si>
    <t>Impacto</t>
  </si>
  <si>
    <t xml:space="preserve">Nivel </t>
  </si>
  <si>
    <t>Gestión de Talento Humano</t>
  </si>
  <si>
    <t>Cobro por realización del trámite (concusión).</t>
  </si>
  <si>
    <t>Pérdida de credibilidad y confianza, afectación del servicio</t>
  </si>
  <si>
    <t>Alto</t>
  </si>
  <si>
    <t>Moderado</t>
  </si>
  <si>
    <t>Continuo</t>
  </si>
  <si>
    <t>a. Secretaría General
b. Dirección General</t>
  </si>
  <si>
    <t>Trimestral</t>
  </si>
  <si>
    <t>Falta de control en el reclutamiento y selección de funcionarios en los entes de control.</t>
  </si>
  <si>
    <t>a. Cumplimiento del check list de documentos para ingreso de personal que incluye certificados de los entes de control.</t>
  </si>
  <si>
    <t>a. Secretaría General</t>
  </si>
  <si>
    <t>Gestión Documental</t>
  </si>
  <si>
    <t>Manipulación de la información  en busca de beneficio propio o de terceros</t>
  </si>
  <si>
    <t>No tener una adecuada gestión documental asociada al inadecuado manejo de las tablas de retención documental.</t>
  </si>
  <si>
    <t>Pérdida de credibilidad y confianza y afectación del servicio</t>
  </si>
  <si>
    <t>Gestión Financiera</t>
  </si>
  <si>
    <t>Desviar los recursos financieros para otro propósito distinto al que fueron programados y beneficiar a un tercero.</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</si>
  <si>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</si>
  <si>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</si>
  <si>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Contratación</t>
  </si>
  <si>
    <t xml:space="preserve">Todas las áreas. 
Secretaría General </t>
  </si>
  <si>
    <t>Cuatrimestral</t>
  </si>
  <si>
    <t>Pliegos de condiciones hechos a la medida de una firma en particular.</t>
  </si>
  <si>
    <t>Falta de control sobre la calidad de los documentos previos y desconocimiento de las características del bien y/o servicio que se pretende contratar</t>
  </si>
  <si>
    <t>Mensual</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</si>
  <si>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</si>
  <si>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</si>
  <si>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</si>
  <si>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t xml:space="preserve">Secretaría General </t>
  </si>
  <si>
    <t>Semestral</t>
  </si>
  <si>
    <t>Gestión Jurídica</t>
  </si>
  <si>
    <t>Fallos subjetivos</t>
  </si>
  <si>
    <t>Secretaría General</t>
  </si>
  <si>
    <t>Dilatación de los procesos con el propósito de obtener el vencimiento de términos o la prescripción del mismo.</t>
  </si>
  <si>
    <t>Toma de decisiones subjetiva del operador disciplinario que le permiten incumplir los marcos legales y éticos.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</si>
  <si>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</si>
  <si>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</si>
  <si>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</si>
  <si>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 xml:space="preserve">Secretaría General y Dirección General </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</si>
  <si>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</si>
  <si>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</si>
  <si>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</si>
  <si>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</si>
  <si>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Subdirección de IDT</t>
  </si>
  <si>
    <t>Gestión Contractual</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</si>
  <si>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</si>
  <si>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</si>
  <si>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</si>
  <si>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</si>
  <si>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Subdirector Gestión Contractual</t>
  </si>
  <si>
    <t>Diario</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</si>
  <si>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</si>
  <si>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</si>
  <si>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Certificaciones de cursos virtuales emitidas con respaldo de la plataforma</t>
  </si>
  <si>
    <t xml:space="preserve">Mensual </t>
  </si>
  <si>
    <t>Los certificados emitidos pueden ser controlados con los informes de emisión que arroja la plataforma</t>
  </si>
  <si>
    <t xml:space="preserve">Anual </t>
  </si>
  <si>
    <t>Despliegue Secop II</t>
  </si>
  <si>
    <t>Uso indebido de información sobre pliegos de condiciones estructurados en Secop II para favorecer un tercero</t>
  </si>
  <si>
    <t>Líder de Formación y Gerente de Despliegue Secop II</t>
  </si>
  <si>
    <t>Mesa de Servicio
IDT</t>
  </si>
  <si>
    <t>Manipular certificaciones por parte de personal interno sobre fallas de plataforma para beneficiar a un tercero</t>
  </si>
  <si>
    <t>Subdirector de IDT</t>
  </si>
  <si>
    <t>Comunicaciones</t>
  </si>
  <si>
    <t>Por demanda de información</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</si>
  <si>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</si>
  <si>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</si>
  <si>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</si>
  <si>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Asesor experto con funciones de Control Interno</t>
  </si>
  <si>
    <t xml:space="preserve">No se evidenciaron soportes que permitan constatar que se pusieron a consideración de la ciudadanía los resultados del Plan Anticorrupción y Atención al Ciudadano con corte a noviembre 30 de 2019 y se generó un informe de comentarios y consultas efectuados. </t>
  </si>
  <si>
    <t xml:space="preserve">Se evidenció la ejecución de esta actividad, en el marco del seguimiento al Plan Anticorrupción y de Atención al Ciudadano efectuado para el segundo cuatrimestre de la vigencia 2019. </t>
  </si>
  <si>
    <t xml:space="preserve">Se evidenció la ejecución de esta actividad, en el marco del seguimiento al Plan Anticorrupción y de Atención al Ciudadano efectuado para el segundo cuatrimestre de la vigencia 2019. 
</t>
  </si>
  <si>
    <t xml:space="preserve">No se evidenció en la página web de la Entidad, espacio de rendición de cuentas, el Informe de la evaluación realizada por la ciudadanía, ni el Informe de plan de mejoramiento al resultado de la evaluación del ejercicio de Rendición de cuentas llevado a cabo el 10/12/2019. </t>
  </si>
  <si>
    <t>No se evidenció que se publicara el cronograma dirigido a la ciudadanía en el que  defina: 
* Cuáles espacios de participación ciudadana presenciales y virtuales  desarrollará *Cuándo *Objetivo  de la participación *Meta institucional a la que involucra la participación *Grupo de valor  al cuál está dirigido. Conforme lo manifestado por la Segunda Línea de Defensa, la actividad se reformulará y se incluirá en las acciones a proyectar en el Plan Anticorrupción y de Atención al Ciudadano 2020.</t>
  </si>
  <si>
    <t xml:space="preserve">Se evidenció que a partir del ejercicio de identificación y valoración de los riesgos del proceso de PQRS, se efectuó la revisión integral tanto del proceso como de los procedimientos asociados con el propósito de incluir puntos de control. </t>
  </si>
  <si>
    <r>
      <t xml:space="preserve">Se evidenció en el portal web de la Entidad que se publicó el documento PDF denominado </t>
    </r>
    <r>
      <rPr>
        <i/>
        <sz val="10"/>
        <rFont val="Arial"/>
        <family val="2"/>
        <scheme val="major"/>
      </rPr>
      <t xml:space="preserve">"Informe de Rendición de Cuentas" </t>
    </r>
    <r>
      <rPr>
        <sz val="10"/>
        <rFont val="Arial"/>
        <family val="2"/>
        <scheme val="major"/>
      </rPr>
      <t xml:space="preserve"> el cual registra fecha de elaboración diciembre de 2019, no se pudo determinar si se publicó este u otro documento previo al ejercicio de Rendición de cuentas, de conformidad con lo establecido en la actividad. 
Lo anterior se constató a través de la ruta: 
https://www.colombiacompra.gov.co/sites/cce_public/files/cce_documentos/informe_rendicion_de_cuentas_2019.pdf</t>
    </r>
  </si>
  <si>
    <r>
      <t xml:space="preserve">Se evidenció lista de asistencia del 21/10/2019 de asunto </t>
    </r>
    <r>
      <rPr>
        <i/>
        <sz val="10"/>
        <rFont val="Arial"/>
        <family val="2"/>
        <scheme val="major"/>
      </rPr>
      <t xml:space="preserve">"Presentación Plan Estratégico de Rendición de Cuentas" </t>
    </r>
    <r>
      <rPr>
        <sz val="10"/>
        <rFont val="Arial"/>
        <family val="2"/>
        <scheme val="major"/>
      </rPr>
      <t>. En dicho escenario se conocieron las actividades que se realizarían de cara a efectuar la Rendición de Cuentas.</t>
    </r>
  </si>
  <si>
    <r>
      <t xml:space="preserve">Se evidenció en la siguiente ruta de la página web de la Entidad que se publicó documento PDF denominado </t>
    </r>
    <r>
      <rPr>
        <i/>
        <sz val="10"/>
        <rFont val="Arial"/>
        <family val="2"/>
        <scheme val="major"/>
      </rPr>
      <t>"Estrategia Rendición de Cuentas 2019": 
https://www.colombiacompra.gov.co/sites/cce_public/files/cce_documentos/estrategia_rdc_2018-2019_vf.pdf</t>
    </r>
  </si>
  <si>
    <r>
      <t>Se observó en la siguiente ruta de la página web de la Entidad que se publicó documento PDF denominado</t>
    </r>
    <r>
      <rPr>
        <i/>
        <sz val="10"/>
        <rFont val="Arial"/>
        <family val="2"/>
        <scheme val="major"/>
      </rPr>
      <t xml:space="preserve"> "Informe Interacción y Participación Ciudadana Rendición de cuentas 2018 - 2019": 
</t>
    </r>
    <r>
      <rPr>
        <sz val="10"/>
        <rFont val="Arial"/>
        <family val="2"/>
        <scheme val="major"/>
      </rPr>
      <t>https://www.colombiacompra.gov.co/sites/cce_public/files/cce_documentos/informe_digital_rendicion_de_cuentas_2019.pdf</t>
    </r>
  </si>
  <si>
    <t xml:space="preserve">Se evidenció que como resultado del seguimiento efectuado al Plan Anticorrupción y de Atención al Ciudadano por parte de Control Interno para el segundo cuatrimestre de la vigencia 2019, la Primera y Segunda Línea de Defensa Estructuraron un Plan de Mejoramiento en el que se plantearon cuatro (4) acciones dirigidas a eliminar y/o mitigar las causas que generaron las observaciones de la Tercera Línea de Defensa. Con corte a 31/12/2019 se cerró  (1) actividad y tres (3) se encuentran en desarrollo. </t>
  </si>
  <si>
    <t>Se evidenció que el espacio de Rendición de Cuentas del Portal web de la Entidad se publicó el registro fotográfico del escenario de Rendición de Cuentas que se desarrolló el 10/12/2019. 
Lo anterior se verificó en la ruta: 
https://www.colombiacompra.gov.co/transparencia/gestion-institucional/rendicion-de-cuentas</t>
  </si>
  <si>
    <r>
      <rPr>
        <b/>
        <sz val="10"/>
        <rFont val="Arial"/>
        <family val="2"/>
        <scheme val="major"/>
      </rPr>
      <t xml:space="preserve">
</t>
    </r>
    <r>
      <rPr>
        <sz val="10"/>
        <rFont val="Arial"/>
        <family val="2"/>
        <scheme val="major"/>
      </rPr>
      <t xml:space="preserve">De conformidad con las evidencias aportadas por la Primera y Segunda Línea de Defensa, se observaron en las rutas que se relacionan a continuación  documento Excel denominado </t>
    </r>
    <r>
      <rPr>
        <i/>
        <sz val="10"/>
        <rFont val="Arial"/>
        <family val="2"/>
        <scheme val="major"/>
      </rPr>
      <t xml:space="preserve">"Respuesta a observaciones" </t>
    </r>
    <r>
      <rPr>
        <sz val="10"/>
        <rFont val="Arial"/>
        <family val="2"/>
        <scheme val="major"/>
      </rPr>
      <t xml:space="preserve">del 01/04/2019, así como documento Word nombrado </t>
    </r>
    <r>
      <rPr>
        <i/>
        <sz val="10"/>
        <rFont val="Arial"/>
        <family val="2"/>
        <scheme val="major"/>
      </rPr>
      <t xml:space="preserve">"Informe de OBS. IAD" </t>
    </r>
    <r>
      <rPr>
        <sz val="10"/>
        <rFont val="Arial"/>
        <family val="2"/>
        <scheme val="major"/>
      </rPr>
      <t xml:space="preserve">que registra fecha de carga en Share Point el 07/01/2020;  los cuales conforme lo establecido en la actividad no cumplen con los atributos para considerarse </t>
    </r>
    <r>
      <rPr>
        <i/>
        <sz val="10"/>
        <rFont val="Arial"/>
        <family val="2"/>
        <scheme val="major"/>
      </rPr>
      <t xml:space="preserve">"Informe". </t>
    </r>
    <r>
      <rPr>
        <sz val="10"/>
        <rFont val="Arial"/>
        <family val="2"/>
        <scheme val="major"/>
      </rPr>
      <t xml:space="preserve">
</t>
    </r>
    <r>
      <rPr>
        <b/>
        <sz val="10"/>
        <rFont val="Arial"/>
        <family val="2"/>
        <scheme val="major"/>
      </rPr>
      <t xml:space="preserve">
Documentos tipo</t>
    </r>
    <r>
      <rPr>
        <sz val="10"/>
        <rFont val="Arial"/>
        <family val="2"/>
        <scheme val="major"/>
      </rPr>
      <t xml:space="preserve"> https://www.colombiacompra.gov.co/documentos-tipo/documentos-tipo-para-licitacion-de-obra-publica-de-infraestructura-de-transporte  
</t>
    </r>
    <r>
      <rPr>
        <b/>
        <sz val="10"/>
        <rFont val="Arial"/>
        <family val="2"/>
        <scheme val="major"/>
      </rPr>
      <t>AMP:</t>
    </r>
    <r>
      <rPr>
        <sz val="10"/>
        <rFont val="Arial"/>
        <family val="2"/>
        <scheme val="major"/>
      </rPr>
      <t xml:space="preserve"> https://cceficiente.sharepoint.com/sites/IndicadoresdelPlandeaccinNEGOCIOS/Documentos%20compartidos/Forms/AllItems.aspx?id=%2Fsites%2FIndicadoresdelPlandeaccinNEGOCIOS%2FDocumentos%20compartidos%2FGeneral%2F9%2ERAE%20Octubre%2FPAAC%2F3%2E3%2E3%20informes%20observaciones%20IAD
</t>
    </r>
  </si>
  <si>
    <t>1 documento que relacione los eventos de participación ciudadana para la toma de decisiones en CCE</t>
  </si>
  <si>
    <t>No se evidenció documento que relacione los eventos de participación ciudadana para la toma de decisiones en CCE. Conforme lo manifestado por la Segunda Línea de Defensa, la actividad se reformulará y se incluirá en las acciones a proyectar en el Plan Anticorrupción y de Atención al Ciudadano 2020.</t>
  </si>
  <si>
    <t>Conjunto de acciones de mejora que promuevan la prestación del servicio de PQRSD</t>
  </si>
  <si>
    <t xml:space="preserve">Se evidenció que a lo largo de la vigencia 2019 a través de los diferentes canales de comunicación y demás mecanismos tecnológicos tales como los fondos de pantalla de los equipos de cómputo, se socializaron de forma permanente los diferentes valores que rigen a la Entidad. 
Se observó que durante el mes de diciembre de la vigencia 2019 se entregaron reconocimientos a servidores públicos y colaboradores por promover y aplicar el Código de Integridad. </t>
  </si>
  <si>
    <r>
      <t>Conforme las evidencias aportadas por la Primera y Segunda Línea de Defensa, se observó documento denominado</t>
    </r>
    <r>
      <rPr>
        <i/>
        <sz val="10"/>
        <color theme="1"/>
        <rFont val="Arial"/>
        <family val="2"/>
        <scheme val="major"/>
      </rPr>
      <t xml:space="preserve"> "Monitoreo Intensiones trimestre Octubre - Diciembre 2019"</t>
    </r>
    <r>
      <rPr>
        <sz val="10"/>
        <color theme="1"/>
        <rFont val="Arial"/>
        <family val="2"/>
        <scheme val="major"/>
      </rPr>
      <t xml:space="preserve"> del 08/01/2020, en el cual se hace análisis de las respuestas entregadas en el periodo a través del agente virtual "J", en este monitoreo se identificó la necesidad de reentrenar 43 intensiones. No se evidenciaron los dos (2) documentos de monitoreo restantes de conformidad con la meta establecida en la actividad. 
</t>
    </r>
  </si>
  <si>
    <t xml:space="preserve">Conforme las evidencias aportadas por la Segunda Línea de Defensa, se evidenció que durante el tercer cuatrimestre de la vigencia 2019, se  actualizaron los riesgos de corrupción de los procesos Gestión Agregación de Demanda, Elaboración de Instrumentos para el Sistema de Compra Pública, Gestión Documental, Gestión Administrativa, Gestión del Talento Humano y Gestión Financiera conforme a los lineamientos de la Política vigente de Administración del Riesgo de la Entidad. </t>
  </si>
  <si>
    <t xml:space="preserve">Control Interno realizó seguimiento al Plan Anticorrupción y de Atención al Ciudadano, correspondiente a la vigencia 2019, de conformidad con lo determinado en el Decreto 124 de 2016. </t>
  </si>
  <si>
    <t xml:space="preserve">Se observó en la siguiente ruta de la página web de la Entidad que se publicó el cronograma para la ejecución de la estrategia de Rendición de Cuentas: 
https://www.colombiacompra.gov.co/sites/cce_public/files/cce_documentos/estrategia_rdc_2018-2019_vf.pdf
</t>
  </si>
  <si>
    <r>
      <t xml:space="preserve">Se observó en la siguiente ruta de la página web de la Entidad que se publicó documento PDF denominado </t>
    </r>
    <r>
      <rPr>
        <i/>
        <sz val="10"/>
        <rFont val="Arial"/>
        <family val="2"/>
        <scheme val="major"/>
      </rPr>
      <t xml:space="preserve">"Informe Interacción y Participación Ciudadana Rendición de cuentas 2018 - 2019": </t>
    </r>
    <r>
      <rPr>
        <sz val="10"/>
        <rFont val="Arial"/>
        <family val="2"/>
        <scheme val="major"/>
      </rPr>
      <t xml:space="preserve">
https://www.colombiacompra.gov.co/sites/cce_public/files/cce_documentos/informe_digital_rendicion_de_cuentas_2019.pdf</t>
    </r>
  </si>
  <si>
    <t xml:space="preserve">Se evidenció que la Política de Participación Ciudadana fue socializada y aprobada en el marco del Comité Institucional de Gestión y Desempeño celebrado entre el 19 y 23 de diciembre de 2019. 
Dicha política se encuentra publicada en la siguiente ruta de la página web de la Entidad:
 https://www.colombiacompra.gov.co/transparencia/participacion-ciudadana </t>
  </si>
  <si>
    <r>
      <t>Se evidenció documento PDF denominado</t>
    </r>
    <r>
      <rPr>
        <i/>
        <sz val="10"/>
        <color theme="1"/>
        <rFont val="Arial"/>
        <family val="2"/>
        <scheme val="major"/>
      </rPr>
      <t xml:space="preserve"> "Reporte de solicitudes de información del Sistema Electrónico de Contratación Pública"</t>
    </r>
    <r>
      <rPr>
        <sz val="10"/>
        <color theme="1"/>
        <rFont val="Arial"/>
        <family val="2"/>
        <scheme val="major"/>
      </rPr>
      <t xml:space="preserve"> del 22/11/2019, en el cual se efectúa análisis cuantitativo del número de PQR recibidas por la Entidad en el periodo comprendido entre enero a octubre de 2019. </t>
    </r>
  </si>
  <si>
    <t xml:space="preserve">Se evidenció la suscripción del Convenio de Cooperación No. 152 del 28/08/2019, celebrado entre la Procuraduría General de la Nación y la Agencia Nacional de Contratación Pública - Colombia Compra Eficiente cuyo objeto es  aunar esfuerzos entre las partes, para contribuir de manera eficaz y oportuna en el intercambio de información para el desarrollo del proyecto para la implementación de tecnología blockchain en la Procuraduría General de la Nación. </t>
  </si>
  <si>
    <t>Se evidenció el Convenio de Cooperación No. 091  del 14/08/2019 celebrado entre la Agencia Nacional de Contratación Pública - Colombia Compra Eficiente y la Contraloría General de la República que tiene como propósito aunar esfuerzos técnicos y administrativos entre las partes, para contribuir con el mejoramiento de la calidad de la información disponible y el desarrollo de plataformas o sistemas de información que faciliten la interoperabilidad de las plataformas del Sistema Electrónico para la Contratación Pública - SECOP, y las plataformas de control fiscal de la Contraloría General de la República, conforme el protocolo acordado. 
De igual forma, se observó el convenio interadministrativo de cooperación celebrado entre el Departamento Administrativo de la Función Pública y la Entidad No. 20072019 del 29/08/2019 que tiene como objeto aunar esfuerzos, capacidades técnicas y tecnológicas en el marco de la cooperación interinstitucional con el fin de intercambiar información entre el Departamento Administrativo de la Función Pública y la Agencia Nacional de Contratación Pública Colombia Compra Eficiente que permitan la consulta actualizada de la información entre SIGEP y SECOP II. 
A su vez, se evidenciaron las suscripciones de términos y condiciones para el programa formación de formadores en SECOP II con diferentes entidades territoriales.</t>
  </si>
  <si>
    <t xml:space="preserve">Seguimiento Tercera Línea de Defensa </t>
  </si>
  <si>
    <t>SEGUIMIENTO AL PLAN ANTICORRUPCION Y ATENCION AL CIUDADANO - TERCER CUATRIMESTRE VIGENCIA 2019</t>
  </si>
  <si>
    <t>Seguimiento Mapa de Riesgos de Corrupción - Tercer cuatrimestre vigencia 2019</t>
  </si>
  <si>
    <r>
      <t xml:space="preserve">Se evidenció en las rutas que se relacionan a continuación que los datos alojados en el Estándar de Datos de Contrataciones Abiertas (OCDS), Interfaz de Programación de Aplicaciones (API),  operatividad de la visualización de datos en la pagina web de ANCP-CCE se encuentran actualizados. 
</t>
    </r>
    <r>
      <rPr>
        <b/>
        <sz val="10"/>
        <color theme="1"/>
        <rFont val="Arial"/>
        <family val="2"/>
        <scheme val="major"/>
      </rPr>
      <t xml:space="preserve">OCDS </t>
    </r>
    <r>
      <rPr>
        <sz val="10"/>
        <color theme="1"/>
        <rFont val="Arial"/>
        <family val="2"/>
        <scheme val="major"/>
      </rPr>
      <t xml:space="preserve">: https://www.colombiacompra.gov.co/transparencia/busqueda 
</t>
    </r>
    <r>
      <rPr>
        <b/>
        <sz val="10"/>
        <color theme="1"/>
        <rFont val="Arial"/>
        <family val="2"/>
        <scheme val="major"/>
      </rPr>
      <t>API:</t>
    </r>
    <r>
      <rPr>
        <sz val="10"/>
        <color theme="1"/>
        <rFont val="Arial"/>
        <family val="2"/>
        <scheme val="major"/>
      </rPr>
      <t xml:space="preserve"> https://www.colombiacompra.gov.co/transparencia/api  
</t>
    </r>
    <r>
      <rPr>
        <b/>
        <sz val="10"/>
        <color theme="1"/>
        <rFont val="Arial"/>
        <family val="2"/>
        <scheme val="major"/>
      </rPr>
      <t xml:space="preserve">Visualización página ANCP-CCE: </t>
    </r>
    <r>
      <rPr>
        <sz val="10"/>
        <color theme="1"/>
        <rFont val="Arial"/>
        <family val="2"/>
        <scheme val="major"/>
      </rPr>
      <t xml:space="preserve">https://www.colombiacompra.gov.co/transparencia/visualizacion 
Con relación a los 2 informes de avance de iniciativa de Datos abiertos en formato OCDS para los meses de octubre y diciembre de 2019; se evidenció un documento denominado </t>
    </r>
    <r>
      <rPr>
        <i/>
        <sz val="10"/>
        <color theme="1"/>
        <rFont val="Arial"/>
        <family val="2"/>
        <scheme val="major"/>
      </rPr>
      <t>"Informe final del Proyecto para la Implementación del Estándar OCDS"</t>
    </r>
    <r>
      <rPr>
        <sz val="10"/>
        <color theme="1"/>
        <rFont val="Arial"/>
        <family val="2"/>
        <scheme val="major"/>
      </rPr>
      <t xml:space="preserve"> de fecha 10/06/2019. no se evidenciaron soportes que permitan constatar que se realizó el informe correspondiente al mes de diciembre, por lo que se asigna un cumplimiento total de 75% a la actividad, al  asignar 50% a la actualización de las herramientas y 50% restante a la elaboración de los informes. </t>
    </r>
  </si>
  <si>
    <t xml:space="preserve">Falta de control en el conocimiento de los funcionarios sobre el código de integridad de Colombia Compra Eficiente y los factores de corrupción asociados al plan anticorrupción y atención al ciudadano. </t>
  </si>
  <si>
    <t>a. Implantar el Código de Integridad
b. Capacitar y sensibilización mediante de campañas de comunicación interna.
C. Llevar controles que evidencie el conocimiento de los valores institucionales y los riesgos anticorrupción.</t>
  </si>
  <si>
    <t xml:space="preserve">De acuerdo con el ejercicio de monitoreo adelantado por la Primera y Segunda Línea de Defensa, durante el tercer cuatrimestre de la vigencia 2019 no se evidenció la materialización del riesgo. </t>
  </si>
  <si>
    <t>Ingreso de personal con sanciones disciplinarios, fiscales o penales</t>
  </si>
  <si>
    <t>a) FUID electrónico
b) Formato de control de prestamos</t>
  </si>
  <si>
    <t xml:space="preserve"> Omitir por parte del ordenador del gasto las líneas de inversión y/o de funcionamiento.
No ejercer el control sobre los registros de autorización de gastos</t>
  </si>
  <si>
    <t xml:space="preserve">Estudios previos o de factibilidad orientado a beneficiar a un proveedor o contratista particular </t>
  </si>
  <si>
    <t>Elaboración y Estructuración de procesos de contratación a beneficio de una particular</t>
  </si>
  <si>
    <t>Ejecución presupuestal inadecuada; pérdida de credibilidad y confianza en la Entidad; afectación en la prestación del servicio.</t>
  </si>
  <si>
    <r>
      <rPr>
        <b/>
        <sz val="10"/>
        <color theme="1" tint="0.249977111117893"/>
        <rFont val="Arial"/>
        <family val="2"/>
      </rPr>
      <t xml:space="preserve"> A</t>
    </r>
    <r>
      <rPr>
        <sz val="10"/>
        <color theme="1" tint="0.249977111117893"/>
        <rFont val="Arial"/>
        <family val="2"/>
      </rPr>
      <t xml:space="preserve">. Implementar formatos que sirvan de guía a los clientes internos de la Entidad para la elaboración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área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anticipación para revisarlo previamente antes de publicarlo</t>
    </r>
  </si>
  <si>
    <r>
      <rPr>
        <b/>
        <sz val="10"/>
        <color theme="1" tint="0.249977111117893"/>
        <rFont val="Arial"/>
        <family val="2"/>
      </rPr>
      <t xml:space="preserve">A. </t>
    </r>
    <r>
      <rPr>
        <sz val="10"/>
        <color theme="1" tint="0.249977111117893"/>
        <rFont val="Arial"/>
        <family val="2"/>
      </rPr>
      <t xml:space="preserve">Implementar formatos que sirvan de guía al cliente interno para la elaboración de estudios de mercado y estudios y documentos previos al proceso de contratación.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</si>
  <si>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 xml:space="preserve">Todas las áreas.  Secretaría General </t>
  </si>
  <si>
    <t>La configuración de conflictos de interés, inhabilidades e incompatibilidades de Ley de los contratistas y funcionarios de la Entidad</t>
  </si>
  <si>
    <t>Verificación insuficiente de los documentos del cliente interno</t>
  </si>
  <si>
    <t xml:space="preserve">Ejecución presupuestal inadecuada; pérdida de credibilidad y confianza en la Entidad; afectación en la prestación del servicio; afectación de la imagen de la Entidad. </t>
  </si>
  <si>
    <r>
      <rPr>
        <b/>
        <sz val="10"/>
        <color theme="1" tint="0.249977111117893"/>
        <rFont val="Arial"/>
        <family val="2"/>
      </rPr>
      <t>A.</t>
    </r>
    <r>
      <rPr>
        <sz val="10"/>
        <color theme="1" tint="0.249977111117893"/>
        <rFont val="Arial"/>
        <family val="2"/>
      </rPr>
      <t xml:space="preserve"> Solicitar la actualización de los documentos necesarios para la contratación </t>
    </r>
    <r>
      <rPr>
        <b/>
        <sz val="10"/>
        <color theme="1" tint="0.249977111117893"/>
        <rFont val="Arial"/>
        <family val="2"/>
      </rPr>
      <t xml:space="preserve">B. </t>
    </r>
    <r>
      <rPr>
        <sz val="10"/>
        <color theme="1" tint="0.249977111117893"/>
        <rFont val="Arial"/>
        <family val="2"/>
      </rPr>
      <t xml:space="preserve">Solicitar la actualización del perfil en el SECOP II </t>
    </r>
    <r>
      <rPr>
        <b/>
        <sz val="10"/>
        <color theme="1" tint="0.249977111117893"/>
        <rFont val="Arial"/>
        <family val="2"/>
      </rPr>
      <t xml:space="preserve">C. </t>
    </r>
    <r>
      <rPr>
        <sz val="10"/>
        <color theme="1" tint="0.249977111117893"/>
        <rFont val="Arial"/>
        <family val="2"/>
      </rPr>
      <t>Revisar los documentos del SECOP II y consultar la información en los portales web disponibles</t>
    </r>
  </si>
  <si>
    <t xml:space="preserve">Los supervisores. Líder: Secretaria General </t>
  </si>
  <si>
    <r>
      <rPr>
        <b/>
        <sz val="10"/>
        <color theme="1" tint="0.249977111117893"/>
        <rFont val="Arial"/>
        <family val="2"/>
      </rPr>
      <t xml:space="preserve">A. </t>
    </r>
    <r>
      <rPr>
        <sz val="10"/>
        <color theme="1" tint="0.249977111117893"/>
        <rFont val="Arial"/>
        <family val="2"/>
      </rPr>
      <t>Redistribuir las tareas de supervisión en funcionarios de planta.</t>
    </r>
    <r>
      <rPr>
        <b/>
        <sz val="10"/>
        <color theme="1" tint="0.249977111117893"/>
        <rFont val="Arial"/>
        <family val="2"/>
      </rPr>
      <t xml:space="preserve"> B. </t>
    </r>
    <r>
      <rPr>
        <sz val="10"/>
        <color theme="1" tint="0.249977111117893"/>
        <rFont val="Arial"/>
        <family val="2"/>
      </rPr>
      <t xml:space="preserve">Usar a contratistas idóneos para que sirvan de apoyo a las labores de supervisión.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designación del ordenador del gasto y del supervisor, por lo tanto se debe mantener actualizado el perfil.  </t>
    </r>
  </si>
  <si>
    <t>Pronunciamientos de fallos que tengan por objeto la satisfacción de un interés particular, o que en contrapartida el sancionador sea beneficiario de una dadiva, o sea objeto de soborno.</t>
  </si>
  <si>
    <t>Pérdida de credibilidad y confianza. Afectación de la imagen de la Entidad</t>
  </si>
  <si>
    <r>
      <rPr>
        <b/>
        <sz val="10"/>
        <color theme="1" tint="0.249977111117893"/>
        <rFont val="Arial"/>
        <family val="2"/>
      </rPr>
      <t>A.</t>
    </r>
    <r>
      <rPr>
        <sz val="10"/>
        <color theme="1" tint="0.249977111117893"/>
        <rFont val="Arial"/>
        <family val="2"/>
      </rPr>
      <t xml:space="preserve"> Sensibilizar y socializar las responsabilidades propias de la función administrativa mediante el
Plan Integrado de Capacitación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</si>
  <si>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 xml:space="preserve">Pérdida económica, pérdida de credibilidad y confianza. Afectación de la imagen y deber misional de la Entidad. </t>
  </si>
  <si>
    <r>
      <rPr>
        <b/>
        <sz val="10"/>
        <color theme="1" tint="0.249977111117893"/>
        <rFont val="Arial"/>
        <family val="2"/>
      </rPr>
      <t>A.</t>
    </r>
    <r>
      <rPr>
        <sz val="10"/>
        <color theme="1" tint="0.249977111117893"/>
        <rFont val="Arial"/>
        <family val="2"/>
      </rPr>
      <t xml:space="preserve"> Socializar y concientizar las responsabilidades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idóneas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información, compartirla y relacionarla periódicamente.</t>
    </r>
  </si>
  <si>
    <t>Emitir fallos viciados de nulidad por extralimitación de facultades</t>
  </si>
  <si>
    <t>Perdida de credibilidad y confianza de la entidad y consecuencias legales</t>
  </si>
  <si>
    <t xml:space="preserve">Esta prohibido prestar asesoría particular a proveedores sin que esta se controlada o programada por el líder de formación. Existe una clausula contractual que por conflicto de interés prohíbe </t>
  </si>
  <si>
    <t>Manipulación de los Certificados de Indisponibilidad por fallas técnicas</t>
  </si>
  <si>
    <t>Clausulas Contractual mediante la cual se declara una política de seguridad de la información.
Registro de los certificados de GLPI 
El certificado de fallas generales que se publica en pagina web durante la vigencia fiscal.</t>
  </si>
  <si>
    <t xml:space="preserve">Faltar información interna de la entidad </t>
  </si>
  <si>
    <t>Beneficiar a un tercero con información temprana de los tiempos previstos de la entidad.
Beneficiar a un tercero o a un grupo de la información de la operabilidad interna de las plataformas que pueda llegar a afectar la imagen o credibilidad de la operación de CCE</t>
  </si>
  <si>
    <t xml:space="preserve">1. Flujos de aprobación de contenidos y usuarios únicos de redes.
2. Manual y código de ética.
</t>
  </si>
  <si>
    <t>Líder Comunicaciones</t>
  </si>
  <si>
    <t>Pérdida de Credibilidad en la función de Aseguramiento y Consultoría del Asesor Experto con Funciones de Control Interno.
Sanciones legales.</t>
  </si>
  <si>
    <t>1. Adopción del Estatuto de Auditoria Interna de la OCIG, que incluye el Código de Ética de la Actividad de Auditoria Interna del Asesor Experto con Funciones de Control Interno.
2. Aplicación Procedimiento ECI-PRC-EI-02 Evaluación Independiente.
3. Plan anual de auditoría.</t>
  </si>
  <si>
    <t>Fecha de Seguimiento y actualización del documento</t>
  </si>
  <si>
    <t>El servicio de asesoría en sitio por parte de CCE a las entidades estatales que pueden conocer de antemano la información antes de ser 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</si>
</sst>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scheme val="minor"/>
    </font>
    <font>
      <sz val="11"/>
      <color theme="1"/>
      <name val="Arial"/>
      <family val="2"/>
      <scheme val="minor"/>
    </font>
    <font>
      <u/>
      <sz val="11"/>
      <color theme="10"/>
      <name val="Arial"/>
      <family val="2"/>
      <scheme val="minor"/>
    </font>
    <font>
      <sz val="10"/>
      <name val="Arial"/>
      <family val="2"/>
    </font>
    <font>
      <sz val="11"/>
      <color theme="0"/>
      <name val="Arial"/>
      <family val="2"/>
      <scheme val="major"/>
    </font>
    <font>
      <sz val="12"/>
      <color theme="0"/>
      <name val="Arial"/>
      <family val="2"/>
    </font>
    <font>
      <b/>
      <sz val="14"/>
      <color theme="1" tint="0.249977111117893"/>
      <name val="Arial"/>
      <family val="2"/>
    </font>
    <font>
      <b/>
      <sz val="10"/>
      <color theme="0"/>
      <name val="Arial"/>
      <family val="2"/>
    </font>
    <font>
      <b/>
      <sz val="10"/>
      <name val="Arial"/>
      <family val="2"/>
    </font>
    <font>
      <sz val="10"/>
      <color rgb="FF4E4D4D"/>
      <name val="Arial"/>
      <family val="2"/>
    </font>
    <font>
      <sz val="10"/>
      <color theme="1" tint="0.249977111117893"/>
      <name val="Arial"/>
      <family val="2"/>
    </font>
    <font>
      <b/>
      <sz val="10"/>
      <color theme="1" tint="0.249977111117893"/>
      <name val="Arial"/>
      <family val="2"/>
    </font>
    <font>
      <sz val="11"/>
      <name val="Arial"/>
      <family val="2"/>
    </font>
    <font>
      <b/>
      <sz val="9"/>
      <color indexed="81"/>
      <name val="Tahoma"/>
      <family val="2"/>
    </font>
    <font>
      <sz val="9"/>
      <color indexed="81"/>
      <name val="Tahoma"/>
      <family val="2"/>
    </font>
    <font>
      <sz val="10"/>
      <color theme="1" tint="0.249977111117893"/>
      <name val="Arial"/>
      <family val="2"/>
      <scheme val="major"/>
    </font>
    <font>
      <sz val="10"/>
      <color theme="1"/>
      <name val="Arial"/>
      <family val="2"/>
      <scheme val="major"/>
    </font>
    <font>
      <b/>
      <sz val="10"/>
      <color theme="1"/>
      <name val="Arial"/>
      <family val="2"/>
      <scheme val="major"/>
    </font>
    <font>
      <b/>
      <sz val="10"/>
      <name val="Arial"/>
      <family val="2"/>
      <scheme val="major"/>
    </font>
    <font>
      <sz val="10"/>
      <name val="Arial"/>
      <family val="2"/>
      <scheme val="major"/>
    </font>
    <font>
      <i/>
      <sz val="10"/>
      <name val="Arial"/>
      <family val="2"/>
      <scheme val="major"/>
    </font>
    <font>
      <i/>
      <sz val="10"/>
      <color theme="1"/>
      <name val="Arial"/>
      <family val="2"/>
      <scheme val="major"/>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s>
  <borders count="1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style="thin">
        <color theme="1" tint="0.749961851863155"/>
      </right>
      <top style="thin">
        <color theme="1" tint="0.749961851863155"/>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16">
    <xf numFmtId="0" fontId="0" fillId="0" borderId="0" xfId="0"/>
    <xf numFmtId="0" fontId="3" fillId="6" borderId="0" xfId="0" applyFont="1" applyFill="1" applyProtection="1"/>
    <xf numFmtId="0" fontId="4" fillId="7" borderId="14" xfId="0" applyFont="1" applyFill="1" applyBorder="1" applyAlignment="1" applyProtection="1">
      <alignment horizontal="center" vertical="center" wrapText="1"/>
    </xf>
    <xf numFmtId="14" fontId="5" fillId="7" borderId="14" xfId="0" applyNumberFormat="1" applyFont="1" applyFill="1" applyBorder="1" applyAlignment="1" applyProtection="1">
      <alignment horizontal="center" vertical="center" wrapText="1"/>
    </xf>
    <xf numFmtId="0" fontId="7" fillId="9" borderId="16" xfId="0" applyNumberFormat="1" applyFont="1" applyFill="1" applyBorder="1" applyAlignment="1" applyProtection="1">
      <alignment horizontal="center" vertical="center" textRotation="90" wrapText="1"/>
    </xf>
    <xf numFmtId="0" fontId="7" fillId="9" borderId="16" xfId="0" applyFont="1" applyFill="1" applyBorder="1" applyAlignment="1" applyProtection="1">
      <alignment horizontal="center" vertical="center" textRotation="90" wrapText="1"/>
    </xf>
    <xf numFmtId="0" fontId="8" fillId="6" borderId="0" xfId="0" applyFont="1" applyFill="1" applyAlignment="1" applyProtection="1">
      <alignment horizontal="center" vertical="center"/>
    </xf>
    <xf numFmtId="0" fontId="9"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0" borderId="14" xfId="0" applyNumberFormat="1" applyFont="1" applyFill="1" applyBorder="1" applyAlignment="1" applyProtection="1">
      <alignment horizontal="center" vertical="center" wrapText="1"/>
    </xf>
    <xf numFmtId="0" fontId="10" fillId="4" borderId="14" xfId="0" applyFont="1" applyFill="1" applyBorder="1" applyAlignment="1">
      <alignment horizontal="left" vertical="center" wrapText="1"/>
    </xf>
    <xf numFmtId="14" fontId="9" fillId="4" borderId="14"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5" borderId="14" xfId="0" applyNumberFormat="1" applyFont="1" applyFill="1" applyBorder="1" applyAlignment="1" applyProtection="1">
      <alignment horizontal="center" vertical="center" wrapText="1"/>
    </xf>
    <xf numFmtId="14" fontId="9" fillId="0" borderId="14" xfId="0" applyNumberFormat="1" applyFont="1" applyFill="1" applyBorder="1" applyAlignment="1">
      <alignment horizontal="center" vertical="center" wrapText="1"/>
    </xf>
    <xf numFmtId="14" fontId="3" fillId="6" borderId="14" xfId="0" applyNumberFormat="1" applyFont="1" applyFill="1" applyBorder="1" applyAlignment="1" applyProtection="1">
      <alignment horizontal="center" vertical="center"/>
    </xf>
    <xf numFmtId="0" fontId="3" fillId="4" borderId="14" xfId="0" applyFont="1" applyFill="1" applyBorder="1" applyAlignment="1">
      <alignment horizontal="center" vertical="center"/>
    </xf>
    <xf numFmtId="0" fontId="3" fillId="6" borderId="14" xfId="0" applyFont="1" applyFill="1" applyBorder="1" applyAlignment="1" applyProtection="1">
      <alignment horizontal="center" vertical="center"/>
    </xf>
    <xf numFmtId="0" fontId="3" fillId="6" borderId="0" xfId="0" applyFont="1" applyFill="1" applyBorder="1" applyAlignment="1" applyProtection="1">
      <alignment vertical="center"/>
    </xf>
    <xf numFmtId="0" fontId="3" fillId="6" borderId="0" xfId="0" applyFont="1" applyFill="1" applyAlignment="1" applyProtection="1">
      <alignment vertical="center"/>
    </xf>
    <xf numFmtId="0" fontId="9" fillId="4" borderId="14" xfId="0" applyFont="1" applyFill="1" applyBorder="1" applyAlignment="1">
      <alignment horizontal="left" vertical="center" wrapText="1"/>
    </xf>
    <xf numFmtId="0" fontId="3" fillId="6" borderId="0" xfId="0" applyFont="1" applyFill="1" applyBorder="1" applyAlignment="1" applyProtection="1"/>
    <xf numFmtId="0" fontId="15" fillId="0" borderId="5" xfId="0" applyFont="1" applyFill="1" applyBorder="1" applyAlignment="1" applyProtection="1">
      <alignment horizontal="center" vertical="center" wrapText="1"/>
    </xf>
    <xf numFmtId="0" fontId="16" fillId="2" borderId="0" xfId="0" applyFont="1" applyFill="1" applyProtection="1">
      <protection locked="0"/>
    </xf>
    <xf numFmtId="49" fontId="16" fillId="2" borderId="0" xfId="0" applyNumberFormat="1" applyFont="1" applyFill="1" applyProtection="1">
      <protection locked="0"/>
    </xf>
    <xf numFmtId="0" fontId="16" fillId="3" borderId="1" xfId="0" applyFont="1" applyFill="1" applyBorder="1" applyProtection="1">
      <protection locked="0"/>
    </xf>
    <xf numFmtId="0" fontId="16" fillId="3" borderId="2" xfId="0" applyFont="1" applyFill="1" applyBorder="1" applyProtection="1">
      <protection locked="0"/>
    </xf>
    <xf numFmtId="49" fontId="16" fillId="3" borderId="2" xfId="0" applyNumberFormat="1" applyFont="1" applyFill="1" applyBorder="1" applyProtection="1">
      <protection locked="0"/>
    </xf>
    <xf numFmtId="0" fontId="16" fillId="3" borderId="3" xfId="0" applyFont="1" applyFill="1" applyBorder="1" applyProtection="1">
      <protection locked="0"/>
    </xf>
    <xf numFmtId="0" fontId="16" fillId="0" borderId="0" xfId="0" applyFont="1" applyProtection="1">
      <protection locked="0"/>
    </xf>
    <xf numFmtId="0" fontId="16" fillId="3" borderId="4" xfId="0" applyFont="1" applyFill="1" applyBorder="1" applyProtection="1">
      <protection locked="0"/>
    </xf>
    <xf numFmtId="0" fontId="16" fillId="3" borderId="6" xfId="0" applyFont="1" applyFill="1" applyBorder="1" applyProtection="1">
      <protection locked="0"/>
    </xf>
    <xf numFmtId="0" fontId="16" fillId="3" borderId="0" xfId="0" applyFont="1" applyFill="1" applyBorder="1" applyProtection="1">
      <protection locked="0"/>
    </xf>
    <xf numFmtId="49" fontId="16" fillId="3" borderId="0" xfId="0" applyNumberFormat="1" applyFont="1" applyFill="1" applyBorder="1" applyProtection="1">
      <protection locked="0"/>
    </xf>
    <xf numFmtId="0" fontId="16" fillId="2" borderId="0" xfId="0" applyFont="1" applyFill="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7" fillId="0" borderId="5" xfId="0" applyFont="1" applyBorder="1" applyAlignment="1" applyProtection="1">
      <alignment horizontal="center" vertical="center"/>
    </xf>
    <xf numFmtId="0" fontId="16" fillId="3" borderId="0" xfId="0" applyFont="1" applyFill="1" applyBorder="1" applyAlignment="1" applyProtection="1">
      <alignment horizontal="center" vertical="center"/>
    </xf>
    <xf numFmtId="0" fontId="17" fillId="0" borderId="5" xfId="0" applyFont="1" applyBorder="1" applyAlignment="1" applyProtection="1">
      <alignment horizontal="center" vertical="center" wrapText="1"/>
    </xf>
    <xf numFmtId="49" fontId="17" fillId="0" borderId="5" xfId="0" applyNumberFormat="1" applyFont="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3" borderId="0" xfId="0" applyFont="1" applyFill="1" applyBorder="1" applyProtection="1"/>
    <xf numFmtId="0" fontId="16" fillId="0" borderId="5" xfId="0" applyFont="1" applyFill="1" applyBorder="1" applyAlignment="1" applyProtection="1">
      <alignment horizontal="justify" vertical="center" wrapText="1"/>
    </xf>
    <xf numFmtId="0" fontId="16" fillId="0" borderId="5" xfId="0" applyFont="1" applyBorder="1" applyAlignment="1" applyProtection="1">
      <alignment horizontal="justify" vertical="center" wrapText="1"/>
    </xf>
    <xf numFmtId="0" fontId="16" fillId="1" borderId="5" xfId="0" applyFont="1" applyFill="1" applyBorder="1" applyAlignment="1" applyProtection="1">
      <alignment horizontal="justify" vertical="center" wrapText="1"/>
    </xf>
    <xf numFmtId="9" fontId="16" fillId="0" borderId="5" xfId="1" applyFont="1" applyBorder="1" applyAlignment="1" applyProtection="1">
      <alignment horizontal="center" vertical="center"/>
      <protection locked="0"/>
    </xf>
    <xf numFmtId="49" fontId="16" fillId="0" borderId="5" xfId="0" applyNumberFormat="1" applyFont="1" applyBorder="1" applyAlignment="1" applyProtection="1">
      <alignment horizontal="left" vertical="center" wrapText="1"/>
      <protection locked="0"/>
    </xf>
    <xf numFmtId="9" fontId="16" fillId="3" borderId="0" xfId="1" applyFont="1" applyFill="1" applyBorder="1" applyAlignment="1" applyProtection="1">
      <alignment horizontal="center" vertical="center"/>
      <protection locked="0"/>
    </xf>
    <xf numFmtId="9" fontId="16" fillId="3" borderId="0" xfId="1" applyFont="1" applyFill="1" applyBorder="1" applyAlignment="1" applyProtection="1">
      <alignment horizontal="center" vertical="center"/>
    </xf>
    <xf numFmtId="0" fontId="15" fillId="0" borderId="5" xfId="0" applyFont="1" applyFill="1" applyBorder="1" applyAlignment="1" applyProtection="1">
      <alignment horizontal="left" vertical="center" wrapText="1"/>
    </xf>
    <xf numFmtId="0" fontId="16" fillId="4" borderId="5" xfId="0" applyFont="1" applyFill="1" applyBorder="1" applyAlignment="1" applyProtection="1">
      <alignment horizontal="justify" vertical="center" wrapText="1"/>
    </xf>
    <xf numFmtId="49" fontId="16" fillId="4" borderId="5" xfId="0" applyNumberFormat="1" applyFont="1" applyFill="1" applyBorder="1" applyAlignment="1" applyProtection="1">
      <alignment horizontal="left" vertical="center" wrapText="1"/>
      <protection locked="0"/>
    </xf>
    <xf numFmtId="9" fontId="16" fillId="0" borderId="5" xfId="1" applyFont="1" applyBorder="1" applyAlignment="1" applyProtection="1">
      <alignment horizontal="center" vertical="center"/>
    </xf>
    <xf numFmtId="9" fontId="16" fillId="5" borderId="5" xfId="1" applyFont="1" applyFill="1" applyBorder="1" applyAlignment="1" applyProtection="1">
      <alignment horizontal="center" vertical="center"/>
    </xf>
    <xf numFmtId="49" fontId="19" fillId="0" borderId="5" xfId="2" applyNumberFormat="1"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xf>
    <xf numFmtId="0" fontId="16" fillId="0" borderId="5" xfId="0" applyFont="1" applyBorder="1" applyAlignment="1" applyProtection="1">
      <alignment horizontal="center" vertical="center" wrapText="1"/>
    </xf>
    <xf numFmtId="9" fontId="16" fillId="0" borderId="13" xfId="1" applyFont="1" applyBorder="1" applyAlignment="1" applyProtection="1">
      <alignment horizontal="center" vertical="center"/>
      <protection locked="0"/>
    </xf>
    <xf numFmtId="0" fontId="16" fillId="0" borderId="13" xfId="0" applyFont="1" applyBorder="1" applyAlignment="1" applyProtection="1">
      <alignment horizontal="justify" vertical="center" wrapText="1"/>
    </xf>
    <xf numFmtId="0" fontId="16" fillId="0" borderId="13" xfId="0" applyFont="1" applyFill="1" applyBorder="1" applyAlignment="1" applyProtection="1">
      <alignment horizontal="justify" vertical="center" wrapText="1"/>
    </xf>
    <xf numFmtId="0" fontId="16" fillId="3" borderId="9" xfId="0" applyFont="1" applyFill="1" applyBorder="1" applyProtection="1">
      <protection locked="0"/>
    </xf>
    <xf numFmtId="0" fontId="16" fillId="3" borderId="10" xfId="0" applyFont="1" applyFill="1" applyBorder="1" applyProtection="1">
      <protection locked="0"/>
    </xf>
    <xf numFmtId="49" fontId="16" fillId="3" borderId="10" xfId="0" applyNumberFormat="1" applyFont="1" applyFill="1" applyBorder="1" applyProtection="1">
      <protection locked="0"/>
    </xf>
    <xf numFmtId="0" fontId="16" fillId="3" borderId="11" xfId="0" applyFont="1" applyFill="1" applyBorder="1" applyProtection="1">
      <protection locked="0"/>
    </xf>
    <xf numFmtId="49" fontId="16" fillId="0" borderId="0" xfId="0" applyNumberFormat="1" applyFont="1" applyProtection="1">
      <protection locked="0"/>
    </xf>
    <xf numFmtId="0" fontId="16" fillId="3"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3" borderId="0" xfId="0" applyFont="1" applyFill="1" applyBorder="1" applyAlignment="1" applyProtection="1">
      <alignment horizontal="left" vertical="center"/>
      <protection locked="0"/>
    </xf>
    <xf numFmtId="49" fontId="19" fillId="4" borderId="5" xfId="2" applyNumberFormat="1" applyFont="1" applyFill="1" applyBorder="1" applyAlignment="1" applyProtection="1">
      <alignment horizontal="left" vertical="center" wrapText="1"/>
      <protection locked="0"/>
    </xf>
    <xf numFmtId="49" fontId="16" fillId="3" borderId="0" xfId="0" applyNumberFormat="1" applyFont="1" applyFill="1" applyBorder="1" applyAlignment="1" applyProtection="1">
      <alignment horizontal="left" vertical="center"/>
    </xf>
    <xf numFmtId="49" fontId="16" fillId="0" borderId="5" xfId="0" applyNumberFormat="1" applyFont="1" applyBorder="1" applyAlignment="1" applyProtection="1">
      <alignment horizontal="left" vertical="center" wrapText="1"/>
    </xf>
    <xf numFmtId="49" fontId="16" fillId="0" borderId="5" xfId="0" applyNumberFormat="1" applyFont="1" applyFill="1" applyBorder="1" applyAlignment="1" applyProtection="1">
      <alignment horizontal="left" vertical="center" wrapText="1"/>
      <protection locked="0"/>
    </xf>
    <xf numFmtId="49" fontId="19" fillId="0" borderId="5" xfId="2" applyNumberFormat="1" applyFont="1" applyBorder="1" applyAlignment="1" applyProtection="1">
      <alignment horizontal="left" vertical="center" wrapText="1"/>
    </xf>
    <xf numFmtId="49" fontId="19" fillId="0" borderId="5" xfId="2" applyNumberFormat="1" applyFont="1" applyFill="1" applyBorder="1" applyAlignment="1" applyProtection="1">
      <alignment horizontal="left" vertical="center" wrapText="1"/>
      <protection locked="0"/>
    </xf>
    <xf numFmtId="49" fontId="19" fillId="4" borderId="5" xfId="2" applyNumberFormat="1" applyFont="1" applyFill="1" applyBorder="1" applyAlignment="1" applyProtection="1">
      <alignment horizontal="left" vertical="center" wrapText="1"/>
    </xf>
    <xf numFmtId="49" fontId="16" fillId="3" borderId="0" xfId="0" applyNumberFormat="1" applyFont="1" applyFill="1" applyBorder="1" applyAlignment="1" applyProtection="1">
      <alignment horizontal="left" vertical="center"/>
      <protection locked="0"/>
    </xf>
    <xf numFmtId="0" fontId="19" fillId="0" borderId="5" xfId="2" applyFont="1" applyBorder="1" applyAlignment="1">
      <alignment horizontal="left" vertical="center" wrapText="1"/>
    </xf>
    <xf numFmtId="49" fontId="16" fillId="3" borderId="0" xfId="1" applyNumberFormat="1" applyFont="1" applyFill="1" applyBorder="1" applyAlignment="1" applyProtection="1">
      <alignment horizontal="left" vertical="center"/>
      <protection locked="0"/>
    </xf>
    <xf numFmtId="49" fontId="16" fillId="3" borderId="0" xfId="1" applyNumberFormat="1" applyFont="1" applyFill="1" applyBorder="1" applyAlignment="1" applyProtection="1">
      <alignment horizontal="left" vertical="center"/>
    </xf>
    <xf numFmtId="0" fontId="3" fillId="6" borderId="14" xfId="0" applyFont="1" applyFill="1" applyBorder="1" applyAlignment="1" applyProtection="1">
      <alignment horizontal="center" vertical="center" wrapText="1"/>
    </xf>
    <xf numFmtId="0" fontId="12" fillId="4" borderId="14" xfId="0" applyFont="1" applyFill="1" applyBorder="1" applyAlignment="1">
      <alignment horizontal="left" vertical="center"/>
    </xf>
    <xf numFmtId="0" fontId="12" fillId="4" borderId="14" xfId="0" applyFont="1" applyFill="1" applyBorder="1" applyAlignment="1">
      <alignment horizontal="left"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9" fontId="18" fillId="4" borderId="13" xfId="0" applyNumberFormat="1" applyFont="1" applyFill="1" applyBorder="1" applyAlignment="1" applyProtection="1">
      <alignment horizontal="center" vertical="center"/>
    </xf>
    <xf numFmtId="9" fontId="16" fillId="0" borderId="7" xfId="1" applyFont="1" applyBorder="1" applyAlignment="1" applyProtection="1">
      <alignment horizontal="center" vertical="center"/>
    </xf>
    <xf numFmtId="9" fontId="16" fillId="0" borderId="12" xfId="1" applyFont="1" applyBorder="1" applyAlignment="1" applyProtection="1">
      <alignment horizontal="center" vertical="center"/>
    </xf>
    <xf numFmtId="9" fontId="16" fillId="0" borderId="8" xfId="1" applyFont="1" applyBorder="1" applyAlignment="1" applyProtection="1">
      <alignment horizontal="center" vertical="center"/>
    </xf>
    <xf numFmtId="0" fontId="17" fillId="0" borderId="5"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xf>
    <xf numFmtId="9" fontId="16" fillId="0" borderId="5" xfId="1" applyFont="1" applyBorder="1" applyAlignment="1" applyProtection="1">
      <alignment horizontal="center" vertical="center"/>
    </xf>
    <xf numFmtId="0" fontId="17" fillId="0" borderId="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xf>
    <xf numFmtId="9" fontId="16" fillId="0" borderId="7" xfId="0" applyNumberFormat="1" applyFont="1" applyBorder="1" applyAlignment="1" applyProtection="1">
      <alignment horizontal="center" vertical="center" wrapText="1"/>
    </xf>
    <xf numFmtId="9" fontId="16" fillId="0" borderId="8" xfId="0" applyNumberFormat="1" applyFont="1" applyBorder="1" applyAlignment="1" applyProtection="1">
      <alignment horizontal="center" vertical="center" wrapText="1"/>
    </xf>
    <xf numFmtId="0" fontId="17" fillId="0" borderId="5" xfId="0" applyFont="1" applyBorder="1" applyAlignment="1" applyProtection="1">
      <alignment horizontal="center" vertical="center"/>
      <protection locked="0"/>
    </xf>
    <xf numFmtId="0" fontId="16" fillId="3" borderId="0" xfId="0" applyFont="1" applyFill="1" applyBorder="1" applyAlignment="1" applyProtection="1">
      <alignment horizontal="center"/>
    </xf>
    <xf numFmtId="9" fontId="16" fillId="0" borderId="5" xfId="0" applyNumberFormat="1" applyFont="1" applyBorder="1" applyAlignment="1" applyProtection="1">
      <alignment horizontal="center" vertical="center"/>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6" fillId="6" borderId="14" xfId="0" applyFont="1" applyFill="1" applyBorder="1" applyAlignment="1" applyProtection="1">
      <alignment horizontal="center" vertical="center"/>
    </xf>
    <xf numFmtId="0" fontId="3" fillId="6" borderId="14" xfId="0" applyFont="1" applyFill="1" applyBorder="1" applyAlignment="1" applyProtection="1">
      <alignment horizontal="center"/>
    </xf>
    <xf numFmtId="0" fontId="7" fillId="7" borderId="15" xfId="0" applyFont="1" applyFill="1" applyBorder="1" applyAlignment="1" applyProtection="1">
      <alignment horizontal="center" vertical="center"/>
    </xf>
    <xf numFmtId="0" fontId="7" fillId="9" borderId="15" xfId="0" applyFont="1" applyFill="1" applyBorder="1" applyAlignment="1" applyProtection="1">
      <alignment horizontal="center" vertical="center" wrapText="1"/>
    </xf>
  </cellXfs>
  <cellStyles count="3">
    <cellStyle name="Hipervínculo" xfId="2" builtinId="8"/>
    <cellStyle name="Normal" xfId="0" builtinId="0"/>
    <cellStyle name="Porcentaje" xfId="1" builtinId="5"/>
  </cellStyles>
  <dxfs count="385">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A4B0D6E4-7ECB-4189-A997-8C10BE7A69ED}"/>
            </a:ext>
          </a:extLst>
        </xdr:cNvPr>
        <xdr:cNvPicPr>
          <a:picLocks noChangeAspect="1"/>
        </xdr:cNvPicPr>
      </xdr:nvPicPr>
      <xdr:blipFill>
        <a:blip xmlns:r="http://schemas.openxmlformats.org/officeDocument/2006/relationships" r:embed="rId1"/>
        <a:stretch>
          <a:fillRect/>
        </a:stretch>
      </xdr:blipFill>
      <xdr:spPr>
        <a:xfrm>
          <a:off x="32977080" y="583748"/>
          <a:ext cx="2019768" cy="7902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E3CED471-8114-43B5-BB70-14EB3A872D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6615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lombiacompra.gov.co/transparencia/gestion-institucional/rendicion-de-cuentas" TargetMode="External"/><Relationship Id="rId13" Type="http://schemas.openxmlformats.org/officeDocument/2006/relationships/drawing" Target="../drawings/drawing1.xml"/><Relationship Id="rId3" Type="http://schemas.openxmlformats.org/officeDocument/2006/relationships/hyperlink" Target="https://www.colombiacompra.gov.co/sites/cce_public/files/cce_documentos/cce-pit-pl-02_plan_de_accion_gobierno_digital.pdf" TargetMode="External"/><Relationship Id="rId7" Type="http://schemas.openxmlformats.org/officeDocument/2006/relationships/hyperlink" Target="https://www.colombiacompra.gov.co/transparencia/gestion-institucional/rendicion-de-cuentas" TargetMode="External"/><Relationship Id="rId12" Type="http://schemas.openxmlformats.org/officeDocument/2006/relationships/printerSettings" Target="../printerSettings/printerSettings1.bin"/><Relationship Id="rId2" Type="http://schemas.openxmlformats.org/officeDocument/2006/relationships/hyperlink" Target="https://www.colombiacompra.gov.co/colombia-compra/informacion-financiera-y-contable/presupuesto" TargetMode="External"/><Relationship Id="rId1" Type="http://schemas.openxmlformats.org/officeDocument/2006/relationships/hyperlink" Target="https://www.colombiacompra.gov.co/colombia-compra/informes-de-gestion/informes-de-gestion-de-colombia-compra-eficiente" TargetMode="External"/><Relationship Id="rId6" Type="http://schemas.openxmlformats.org/officeDocument/2006/relationships/hyperlink" Target="https://cceficiente.sharepoint.com/:f:/s/ReportePlaneacinComunicaciones/EilbnsVboeNOqj-T4HtYcqkBmneHRyzUOdBF5JuxkvGrtw?e=bi0NEt" TargetMode="External"/><Relationship Id="rId11" Type="http://schemas.openxmlformats.org/officeDocument/2006/relationships/hyperlink" Target="https://www.colombiacompra.gov.co/colombia-compra/informes-de-gestion/informes-de-gestion-de-colombia-compra-eficiente" TargetMode="External"/><Relationship Id="rId5" Type="http://schemas.openxmlformats.org/officeDocument/2006/relationships/hyperlink" Target="https://cceficiente.sharepoint.com/:b:/s/RAESecretaraGeneral/EaU1XhnkbfpCgTcZlhtCldkB0TsJHCAMs60PLf6atkkNZQ?e=zcEOULVer%20carpeta%20PAAC/%20julio/4.4.1" TargetMode="External"/><Relationship Id="rId10" Type="http://schemas.openxmlformats.org/officeDocument/2006/relationships/hyperlink" Target="https://www.colombiacompra.gov.co/transparencia/gestion-institucional/rendicion-de-cuentas" TargetMode="External"/><Relationship Id="rId4" Type="http://schemas.openxmlformats.org/officeDocument/2006/relationships/hyperlink" Target="https://www.colombiacompra.gov.co/transparencia/contratacion/anticorrupcion" TargetMode="External"/><Relationship Id="rId9" Type="http://schemas.openxmlformats.org/officeDocument/2006/relationships/hyperlink" Target="https://www.colombiacompra.gov.co/documentos-tipo/documentos-tipo-para-licitacion-de-obra-publica-de-infraestructura-de-transport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sheetPr>
  <dimension ref="A1:AH82"/>
  <sheetViews>
    <sheetView tabSelected="1" topLeftCell="U1" zoomScale="80" zoomScaleNormal="80" workbookViewId="0">
      <pane ySplit="7" topLeftCell="A79" activePane="bottomLeft" state="frozen"/>
      <selection activeCell="G1" sqref="G1"/>
      <selection pane="bottomLeft" activeCell="AD9" sqref="AD9:AD80"/>
    </sheetView>
  </sheetViews>
  <sheetFormatPr baseColWidth="10" defaultColWidth="11" defaultRowHeight="12.75" x14ac:dyDescent="0.2"/>
  <cols>
    <col min="1" max="1" width="2.625" style="25" customWidth="1"/>
    <col min="2" max="2" width="2.625" style="31" customWidth="1"/>
    <col min="3" max="3" width="22.375" style="31" customWidth="1"/>
    <col min="4" max="4" width="2.625" style="31" customWidth="1"/>
    <col min="5" max="5" width="30.375" style="31" customWidth="1"/>
    <col min="6" max="6" width="2.625" style="31" customWidth="1"/>
    <col min="7" max="7" width="55.625" style="31" customWidth="1"/>
    <col min="8" max="8" width="2.625" style="31" customWidth="1"/>
    <col min="9" max="9" width="55.625" style="31" customWidth="1"/>
    <col min="10" max="10" width="2.625" style="31" customWidth="1"/>
    <col min="11" max="22" width="12.625" style="31" customWidth="1"/>
    <col min="23" max="23" width="2.625" style="31" customWidth="1"/>
    <col min="24" max="24" width="14.375" style="31" bestFit="1" customWidth="1"/>
    <col min="25" max="25" width="2.625" style="31" customWidth="1"/>
    <col min="26" max="26" width="18.625" style="31" customWidth="1"/>
    <col min="27" max="27" width="2.625" style="31" customWidth="1"/>
    <col min="28" max="28" width="18.625" style="31" customWidth="1"/>
    <col min="29" max="29" width="2.625" style="31" customWidth="1"/>
    <col min="30" max="30" width="18.625" style="31" customWidth="1"/>
    <col min="31" max="31" width="2.625" style="31" customWidth="1"/>
    <col min="32" max="32" width="84.875" style="70" customWidth="1"/>
    <col min="33" max="33" width="2.625" style="31" customWidth="1"/>
    <col min="34" max="34" width="2.625" style="25" customWidth="1"/>
    <col min="35" max="16384" width="11" style="31"/>
  </cols>
  <sheetData>
    <row r="1" spans="1:34" s="25" customFormat="1" ht="13.5" thickBot="1" x14ac:dyDescent="0.25">
      <c r="AF1" s="26"/>
    </row>
    <row r="2" spans="1:34" ht="12" customHeight="1" thickTop="1" x14ac:dyDescent="0.2">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9"/>
      <c r="AG2" s="30"/>
    </row>
    <row r="3" spans="1:34" ht="24" customHeight="1" x14ac:dyDescent="0.2">
      <c r="B3" s="32"/>
      <c r="C3" s="107" t="s">
        <v>262</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33"/>
    </row>
    <row r="4" spans="1:34" ht="21.75" customHeight="1" x14ac:dyDescent="0.2">
      <c r="B4" s="32"/>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33"/>
    </row>
    <row r="5" spans="1:34" ht="23.25" customHeight="1" x14ac:dyDescent="0.2">
      <c r="B5" s="32"/>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33"/>
    </row>
    <row r="6" spans="1:34" x14ac:dyDescent="0.2">
      <c r="B6" s="32"/>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5"/>
      <c r="AG6" s="33"/>
    </row>
    <row r="7" spans="1:34" s="45" customFormat="1" ht="52.5" customHeight="1" x14ac:dyDescent="0.2">
      <c r="A7" s="36"/>
      <c r="B7" s="37"/>
      <c r="C7" s="38" t="s">
        <v>0</v>
      </c>
      <c r="D7" s="39"/>
      <c r="E7" s="40" t="s">
        <v>0</v>
      </c>
      <c r="F7" s="41"/>
      <c r="G7" s="40" t="s">
        <v>1</v>
      </c>
      <c r="H7" s="41"/>
      <c r="I7" s="40" t="s">
        <v>2</v>
      </c>
      <c r="J7" s="41"/>
      <c r="K7" s="40" t="s">
        <v>3</v>
      </c>
      <c r="L7" s="40" t="s">
        <v>4</v>
      </c>
      <c r="M7" s="40" t="s">
        <v>5</v>
      </c>
      <c r="N7" s="40" t="s">
        <v>6</v>
      </c>
      <c r="O7" s="40" t="s">
        <v>7</v>
      </c>
      <c r="P7" s="40" t="s">
        <v>8</v>
      </c>
      <c r="Q7" s="40" t="s">
        <v>9</v>
      </c>
      <c r="R7" s="40" t="s">
        <v>10</v>
      </c>
      <c r="S7" s="40" t="s">
        <v>11</v>
      </c>
      <c r="T7" s="40" t="s">
        <v>12</v>
      </c>
      <c r="U7" s="40" t="s">
        <v>13</v>
      </c>
      <c r="V7" s="40" t="s">
        <v>14</v>
      </c>
      <c r="W7" s="39"/>
      <c r="X7" s="38" t="s">
        <v>15</v>
      </c>
      <c r="Y7" s="39"/>
      <c r="Z7" s="42" t="s">
        <v>16</v>
      </c>
      <c r="AA7" s="41"/>
      <c r="AB7" s="42" t="s">
        <v>17</v>
      </c>
      <c r="AC7" s="41"/>
      <c r="AD7" s="42" t="s">
        <v>18</v>
      </c>
      <c r="AE7" s="39"/>
      <c r="AF7" s="43" t="s">
        <v>19</v>
      </c>
      <c r="AG7" s="44"/>
      <c r="AH7" s="36"/>
    </row>
    <row r="8" spans="1:34" ht="33.75" customHeight="1" x14ac:dyDescent="0.2">
      <c r="B8" s="32"/>
      <c r="C8" s="34"/>
      <c r="D8" s="34"/>
      <c r="E8" s="46"/>
      <c r="F8" s="46"/>
      <c r="G8" s="46"/>
      <c r="H8" s="46"/>
      <c r="I8" s="46"/>
      <c r="J8" s="46"/>
      <c r="K8" s="46"/>
      <c r="L8" s="46"/>
      <c r="M8" s="46"/>
      <c r="N8" s="46"/>
      <c r="O8" s="46"/>
      <c r="P8" s="46"/>
      <c r="Q8" s="46"/>
      <c r="R8" s="46"/>
      <c r="S8" s="46"/>
      <c r="T8" s="46"/>
      <c r="U8" s="46"/>
      <c r="V8" s="46"/>
      <c r="W8" s="34"/>
      <c r="X8" s="34"/>
      <c r="Y8" s="34"/>
      <c r="Z8" s="46"/>
      <c r="AA8" s="46"/>
      <c r="AB8" s="46"/>
      <c r="AC8" s="46"/>
      <c r="AD8" s="46"/>
      <c r="AE8" s="34"/>
      <c r="AF8" s="35"/>
      <c r="AG8" s="33"/>
    </row>
    <row r="9" spans="1:34" ht="47.25" customHeight="1" x14ac:dyDescent="0.2">
      <c r="B9" s="32"/>
      <c r="C9" s="98" t="s">
        <v>20</v>
      </c>
      <c r="D9" s="39"/>
      <c r="E9" s="99" t="s">
        <v>21</v>
      </c>
      <c r="F9" s="108"/>
      <c r="G9" s="60" t="s">
        <v>47</v>
      </c>
      <c r="H9" s="71"/>
      <c r="I9" s="60" t="s">
        <v>44</v>
      </c>
      <c r="J9" s="46"/>
      <c r="K9" s="48"/>
      <c r="L9" s="49"/>
      <c r="M9" s="48"/>
      <c r="N9" s="48"/>
      <c r="O9" s="48"/>
      <c r="P9" s="47"/>
      <c r="Q9" s="48"/>
      <c r="R9" s="48"/>
      <c r="S9" s="48"/>
      <c r="T9" s="48"/>
      <c r="U9" s="48"/>
      <c r="V9" s="48"/>
      <c r="W9" s="34"/>
      <c r="X9" s="50">
        <v>1</v>
      </c>
      <c r="Y9" s="39"/>
      <c r="Z9" s="105">
        <f>AVERAGE(X9:X10)</f>
        <v>1</v>
      </c>
      <c r="AA9" s="41"/>
      <c r="AB9" s="109">
        <f>AVERAGE(Z9,Z12,Z15,Z18,Z21)</f>
        <v>0.9</v>
      </c>
      <c r="AC9" s="41"/>
      <c r="AD9" s="94">
        <f>AVERAGE(AB9,AB24,AB45,AB63,AB77)</f>
        <v>0.8882916666666667</v>
      </c>
      <c r="AE9" s="34"/>
      <c r="AF9" s="51" t="s">
        <v>236</v>
      </c>
      <c r="AG9" s="33"/>
    </row>
    <row r="10" spans="1:34" ht="102.75" customHeight="1" x14ac:dyDescent="0.2">
      <c r="B10" s="32"/>
      <c r="C10" s="98"/>
      <c r="D10" s="39"/>
      <c r="E10" s="99"/>
      <c r="F10" s="108"/>
      <c r="G10" s="60" t="s">
        <v>46</v>
      </c>
      <c r="H10" s="71"/>
      <c r="I10" s="60" t="s">
        <v>45</v>
      </c>
      <c r="J10" s="46"/>
      <c r="K10" s="48"/>
      <c r="L10" s="48"/>
      <c r="M10" s="49"/>
      <c r="N10" s="48"/>
      <c r="O10" s="48"/>
      <c r="P10" s="48"/>
      <c r="Q10" s="47"/>
      <c r="R10" s="48"/>
      <c r="S10" s="48"/>
      <c r="T10" s="48"/>
      <c r="U10" s="48"/>
      <c r="V10" s="48"/>
      <c r="W10" s="34"/>
      <c r="X10" s="50">
        <v>1</v>
      </c>
      <c r="Y10" s="39"/>
      <c r="Z10" s="106"/>
      <c r="AA10" s="41"/>
      <c r="AB10" s="109"/>
      <c r="AC10" s="41"/>
      <c r="AD10" s="94"/>
      <c r="AE10" s="34"/>
      <c r="AF10" s="51" t="s">
        <v>236</v>
      </c>
      <c r="AG10" s="33"/>
    </row>
    <row r="11" spans="1:34" x14ac:dyDescent="0.2">
      <c r="B11" s="32"/>
      <c r="C11" s="98"/>
      <c r="D11" s="39"/>
      <c r="E11" s="41"/>
      <c r="F11" s="46"/>
      <c r="G11" s="71"/>
      <c r="H11" s="71"/>
      <c r="I11" s="71"/>
      <c r="J11" s="46"/>
      <c r="K11" s="46"/>
      <c r="L11" s="46"/>
      <c r="M11" s="46"/>
      <c r="N11" s="46"/>
      <c r="O11" s="46"/>
      <c r="P11" s="46"/>
      <c r="Q11" s="46"/>
      <c r="R11" s="46"/>
      <c r="S11" s="46"/>
      <c r="T11" s="46"/>
      <c r="U11" s="46"/>
      <c r="V11" s="46"/>
      <c r="W11" s="34"/>
      <c r="X11" s="52"/>
      <c r="Y11" s="39"/>
      <c r="Z11" s="53"/>
      <c r="AA11" s="41"/>
      <c r="AB11" s="109"/>
      <c r="AC11" s="41"/>
      <c r="AD11" s="94"/>
      <c r="AE11" s="34"/>
      <c r="AF11" s="75"/>
      <c r="AG11" s="33"/>
    </row>
    <row r="12" spans="1:34" ht="60" customHeight="1" x14ac:dyDescent="0.2">
      <c r="B12" s="32"/>
      <c r="C12" s="98"/>
      <c r="D12" s="39"/>
      <c r="E12" s="99" t="s">
        <v>22</v>
      </c>
      <c r="F12" s="46"/>
      <c r="G12" s="60" t="s">
        <v>49</v>
      </c>
      <c r="H12" s="71"/>
      <c r="I12" s="54" t="s">
        <v>23</v>
      </c>
      <c r="J12" s="46"/>
      <c r="K12" s="24"/>
      <c r="L12" s="24"/>
      <c r="M12" s="49"/>
      <c r="N12" s="24"/>
      <c r="O12" s="24"/>
      <c r="P12" s="24"/>
      <c r="Q12" s="24"/>
      <c r="R12" s="24"/>
      <c r="S12" s="24"/>
      <c r="T12" s="24"/>
      <c r="U12" s="24"/>
      <c r="V12" s="24"/>
      <c r="W12" s="34"/>
      <c r="X12" s="57">
        <v>1</v>
      </c>
      <c r="Y12" s="39"/>
      <c r="Z12" s="105">
        <f>AVERAGE(X12:X13)</f>
        <v>1</v>
      </c>
      <c r="AA12" s="41"/>
      <c r="AB12" s="109"/>
      <c r="AC12" s="41"/>
      <c r="AD12" s="94"/>
      <c r="AE12" s="34"/>
      <c r="AF12" s="51" t="s">
        <v>236</v>
      </c>
      <c r="AG12" s="33"/>
    </row>
    <row r="13" spans="1:34" ht="60" customHeight="1" x14ac:dyDescent="0.2">
      <c r="B13" s="32"/>
      <c r="C13" s="98"/>
      <c r="D13" s="39"/>
      <c r="E13" s="99"/>
      <c r="F13" s="46"/>
      <c r="G13" s="60" t="s">
        <v>50</v>
      </c>
      <c r="H13" s="71"/>
      <c r="I13" s="60" t="s">
        <v>48</v>
      </c>
      <c r="J13" s="46"/>
      <c r="K13" s="24"/>
      <c r="L13" s="24"/>
      <c r="M13" s="49"/>
      <c r="N13" s="24"/>
      <c r="O13" s="24"/>
      <c r="P13" s="24"/>
      <c r="Q13" s="24"/>
      <c r="R13" s="24"/>
      <c r="S13" s="24"/>
      <c r="T13" s="24"/>
      <c r="U13" s="24"/>
      <c r="V13" s="24"/>
      <c r="W13" s="34"/>
      <c r="X13" s="57">
        <v>1</v>
      </c>
      <c r="Y13" s="39"/>
      <c r="Z13" s="106"/>
      <c r="AA13" s="41"/>
      <c r="AB13" s="109"/>
      <c r="AC13" s="41"/>
      <c r="AD13" s="94"/>
      <c r="AE13" s="34"/>
      <c r="AF13" s="76" t="s">
        <v>236</v>
      </c>
      <c r="AG13" s="33"/>
    </row>
    <row r="14" spans="1:34" x14ac:dyDescent="0.2">
      <c r="B14" s="32"/>
      <c r="C14" s="98"/>
      <c r="D14" s="39"/>
      <c r="E14" s="41"/>
      <c r="F14" s="46"/>
      <c r="G14" s="71"/>
      <c r="H14" s="71"/>
      <c r="I14" s="71"/>
      <c r="J14" s="46"/>
      <c r="K14" s="46"/>
      <c r="L14" s="46"/>
      <c r="M14" s="46"/>
      <c r="N14" s="46"/>
      <c r="O14" s="46"/>
      <c r="P14" s="46"/>
      <c r="Q14" s="46"/>
      <c r="R14" s="46"/>
      <c r="S14" s="46"/>
      <c r="T14" s="46"/>
      <c r="U14" s="46"/>
      <c r="V14" s="46"/>
      <c r="W14" s="34"/>
      <c r="X14" s="53"/>
      <c r="Y14" s="39"/>
      <c r="Z14" s="53"/>
      <c r="AA14" s="41"/>
      <c r="AB14" s="109"/>
      <c r="AC14" s="41"/>
      <c r="AD14" s="94"/>
      <c r="AE14" s="34"/>
      <c r="AF14" s="75"/>
      <c r="AG14" s="33"/>
    </row>
    <row r="15" spans="1:34" ht="97.5" customHeight="1" x14ac:dyDescent="0.2">
      <c r="B15" s="32"/>
      <c r="C15" s="98"/>
      <c r="D15" s="39"/>
      <c r="E15" s="99" t="s">
        <v>24</v>
      </c>
      <c r="F15" s="46"/>
      <c r="G15" s="60" t="s">
        <v>143</v>
      </c>
      <c r="H15" s="71"/>
      <c r="I15" s="60" t="s">
        <v>52</v>
      </c>
      <c r="J15" s="46"/>
      <c r="K15" s="49"/>
      <c r="L15" s="55"/>
      <c r="M15" s="47"/>
      <c r="N15" s="47"/>
      <c r="O15" s="48"/>
      <c r="P15" s="48"/>
      <c r="Q15" s="48"/>
      <c r="R15" s="48"/>
      <c r="S15" s="48"/>
      <c r="T15" s="48"/>
      <c r="U15" s="48"/>
      <c r="V15" s="48"/>
      <c r="W15" s="34"/>
      <c r="X15" s="57">
        <v>0</v>
      </c>
      <c r="Y15" s="39"/>
      <c r="Z15" s="105">
        <f>AVERAGE(X15:X16)</f>
        <v>0.5</v>
      </c>
      <c r="AA15" s="41"/>
      <c r="AB15" s="109"/>
      <c r="AC15" s="41"/>
      <c r="AD15" s="94"/>
      <c r="AE15" s="34"/>
      <c r="AF15" s="56" t="s">
        <v>235</v>
      </c>
      <c r="AG15" s="33"/>
    </row>
    <row r="16" spans="1:34" ht="73.5" customHeight="1" x14ac:dyDescent="0.2">
      <c r="B16" s="32"/>
      <c r="C16" s="98"/>
      <c r="D16" s="39"/>
      <c r="E16" s="99"/>
      <c r="F16" s="46"/>
      <c r="G16" s="60" t="s">
        <v>51</v>
      </c>
      <c r="H16" s="71"/>
      <c r="I16" s="60" t="s">
        <v>53</v>
      </c>
      <c r="J16" s="46"/>
      <c r="K16" s="49"/>
      <c r="L16" s="48"/>
      <c r="M16" s="48"/>
      <c r="N16" s="48"/>
      <c r="O16" s="48"/>
      <c r="P16" s="48"/>
      <c r="Q16" s="48"/>
      <c r="R16" s="48"/>
      <c r="S16" s="48"/>
      <c r="T16" s="48"/>
      <c r="U16" s="48"/>
      <c r="V16" s="48"/>
      <c r="W16" s="34"/>
      <c r="X16" s="57">
        <v>1</v>
      </c>
      <c r="Y16" s="39"/>
      <c r="Z16" s="106"/>
      <c r="AA16" s="41"/>
      <c r="AB16" s="109"/>
      <c r="AC16" s="41"/>
      <c r="AD16" s="94"/>
      <c r="AE16" s="34"/>
      <c r="AF16" s="51" t="s">
        <v>236</v>
      </c>
      <c r="AG16" s="33"/>
    </row>
    <row r="17" spans="2:33" x14ac:dyDescent="0.2">
      <c r="B17" s="32"/>
      <c r="C17" s="98"/>
      <c r="D17" s="39"/>
      <c r="E17" s="41"/>
      <c r="F17" s="46"/>
      <c r="G17" s="71"/>
      <c r="H17" s="71"/>
      <c r="I17" s="71"/>
      <c r="J17" s="46"/>
      <c r="K17" s="46"/>
      <c r="L17" s="46"/>
      <c r="M17" s="46"/>
      <c r="N17" s="46"/>
      <c r="O17" s="46"/>
      <c r="P17" s="46"/>
      <c r="Q17" s="46"/>
      <c r="R17" s="46"/>
      <c r="S17" s="46"/>
      <c r="T17" s="46"/>
      <c r="U17" s="46"/>
      <c r="V17" s="46"/>
      <c r="W17" s="34"/>
      <c r="X17" s="53"/>
      <c r="Y17" s="39"/>
      <c r="Z17" s="53"/>
      <c r="AA17" s="41"/>
      <c r="AB17" s="109"/>
      <c r="AC17" s="41"/>
      <c r="AD17" s="94"/>
      <c r="AE17" s="34"/>
      <c r="AF17" s="75"/>
      <c r="AG17" s="33"/>
    </row>
    <row r="18" spans="2:33" ht="128.25" customHeight="1" x14ac:dyDescent="0.2">
      <c r="B18" s="32"/>
      <c r="C18" s="98"/>
      <c r="D18" s="39"/>
      <c r="E18" s="99" t="s">
        <v>25</v>
      </c>
      <c r="F18" s="46"/>
      <c r="G18" s="60" t="s">
        <v>54</v>
      </c>
      <c r="H18" s="71"/>
      <c r="I18" s="60" t="s">
        <v>113</v>
      </c>
      <c r="J18" s="46"/>
      <c r="K18" s="24"/>
      <c r="L18" s="24"/>
      <c r="M18" s="24"/>
      <c r="N18" s="24"/>
      <c r="O18" s="24"/>
      <c r="P18" s="24"/>
      <c r="Q18" s="49"/>
      <c r="R18" s="24"/>
      <c r="S18" s="24"/>
      <c r="T18" s="24"/>
      <c r="U18" s="24"/>
      <c r="V18" s="24"/>
      <c r="W18" s="34"/>
      <c r="X18" s="57">
        <v>1</v>
      </c>
      <c r="Y18" s="39"/>
      <c r="Z18" s="105">
        <f>AVERAGE(X18:X19)</f>
        <v>1</v>
      </c>
      <c r="AA18" s="41"/>
      <c r="AB18" s="109"/>
      <c r="AC18" s="41"/>
      <c r="AD18" s="94"/>
      <c r="AE18" s="34"/>
      <c r="AF18" s="56" t="s">
        <v>253</v>
      </c>
      <c r="AG18" s="33"/>
    </row>
    <row r="19" spans="2:33" ht="60" customHeight="1" x14ac:dyDescent="0.2">
      <c r="B19" s="32"/>
      <c r="C19" s="98"/>
      <c r="D19" s="39"/>
      <c r="E19" s="99"/>
      <c r="F19" s="46"/>
      <c r="G19" s="60" t="s">
        <v>55</v>
      </c>
      <c r="H19" s="71"/>
      <c r="I19" s="60" t="s">
        <v>114</v>
      </c>
      <c r="J19" s="46"/>
      <c r="K19" s="24"/>
      <c r="L19" s="24"/>
      <c r="M19" s="24"/>
      <c r="N19" s="24"/>
      <c r="O19" s="24"/>
      <c r="P19" s="24"/>
      <c r="Q19" s="24"/>
      <c r="R19" s="49"/>
      <c r="S19" s="24"/>
      <c r="T19" s="24"/>
      <c r="U19" s="24"/>
      <c r="V19" s="24"/>
      <c r="W19" s="34"/>
      <c r="X19" s="57">
        <v>1</v>
      </c>
      <c r="Y19" s="39"/>
      <c r="Z19" s="106"/>
      <c r="AA19" s="41"/>
      <c r="AB19" s="109"/>
      <c r="AC19" s="41"/>
      <c r="AD19" s="94"/>
      <c r="AE19" s="34"/>
      <c r="AF19" s="77" t="s">
        <v>236</v>
      </c>
      <c r="AG19" s="33"/>
    </row>
    <row r="20" spans="2:33" x14ac:dyDescent="0.2">
      <c r="B20" s="32"/>
      <c r="C20" s="98"/>
      <c r="D20" s="39"/>
      <c r="E20" s="41"/>
      <c r="F20" s="46"/>
      <c r="G20" s="71"/>
      <c r="H20" s="71"/>
      <c r="I20" s="71"/>
      <c r="J20" s="46"/>
      <c r="K20" s="46"/>
      <c r="L20" s="46"/>
      <c r="M20" s="46"/>
      <c r="N20" s="46"/>
      <c r="O20" s="46"/>
      <c r="P20" s="46"/>
      <c r="Q20" s="46"/>
      <c r="R20" s="46"/>
      <c r="S20" s="46"/>
      <c r="T20" s="46"/>
      <c r="U20" s="46"/>
      <c r="V20" s="46"/>
      <c r="W20" s="34"/>
      <c r="X20" s="53"/>
      <c r="Y20" s="39"/>
      <c r="Z20" s="53"/>
      <c r="AA20" s="41"/>
      <c r="AB20" s="109"/>
      <c r="AC20" s="41"/>
      <c r="AD20" s="94"/>
      <c r="AE20" s="34"/>
      <c r="AF20" s="75"/>
      <c r="AG20" s="33"/>
    </row>
    <row r="21" spans="2:33" ht="40.5" customHeight="1" x14ac:dyDescent="0.2">
      <c r="B21" s="32"/>
      <c r="C21" s="98"/>
      <c r="D21" s="39"/>
      <c r="E21" s="104" t="s">
        <v>26</v>
      </c>
      <c r="F21" s="46"/>
      <c r="G21" s="60" t="s">
        <v>56</v>
      </c>
      <c r="H21" s="71"/>
      <c r="I21" s="60" t="s">
        <v>142</v>
      </c>
      <c r="J21" s="46"/>
      <c r="K21" s="24"/>
      <c r="L21" s="24"/>
      <c r="M21" s="24"/>
      <c r="N21" s="24"/>
      <c r="O21" s="24"/>
      <c r="P21" s="24"/>
      <c r="Q21" s="24"/>
      <c r="R21" s="24"/>
      <c r="S21" s="24"/>
      <c r="T21" s="24"/>
      <c r="U21" s="24"/>
      <c r="V21" s="49"/>
      <c r="W21" s="34"/>
      <c r="X21" s="57">
        <v>1</v>
      </c>
      <c r="Y21" s="39"/>
      <c r="Z21" s="105">
        <f>AVERAGE(X21:X22)</f>
        <v>1</v>
      </c>
      <c r="AA21" s="41"/>
      <c r="AB21" s="109"/>
      <c r="AC21" s="41"/>
      <c r="AD21" s="94"/>
      <c r="AE21" s="34"/>
      <c r="AF21" s="56" t="s">
        <v>254</v>
      </c>
      <c r="AG21" s="33"/>
    </row>
    <row r="22" spans="2:33" ht="118.5" customHeight="1" x14ac:dyDescent="0.2">
      <c r="B22" s="32"/>
      <c r="C22" s="98"/>
      <c r="D22" s="39"/>
      <c r="E22" s="104"/>
      <c r="F22" s="46"/>
      <c r="G22" s="60" t="s">
        <v>57</v>
      </c>
      <c r="H22" s="71"/>
      <c r="I22" s="60" t="s">
        <v>144</v>
      </c>
      <c r="J22" s="46"/>
      <c r="K22" s="24"/>
      <c r="L22" s="24"/>
      <c r="M22" s="24"/>
      <c r="N22" s="24"/>
      <c r="O22" s="24"/>
      <c r="P22" s="24"/>
      <c r="Q22" s="24"/>
      <c r="R22" s="24"/>
      <c r="S22" s="24"/>
      <c r="T22" s="24"/>
      <c r="U22" s="24"/>
      <c r="V22" s="49"/>
      <c r="W22" s="34"/>
      <c r="X22" s="57">
        <v>1</v>
      </c>
      <c r="Y22" s="39"/>
      <c r="Z22" s="106"/>
      <c r="AA22" s="41"/>
      <c r="AB22" s="109"/>
      <c r="AC22" s="41"/>
      <c r="AD22" s="94"/>
      <c r="AE22" s="34"/>
      <c r="AF22" s="56" t="s">
        <v>245</v>
      </c>
      <c r="AG22" s="33"/>
    </row>
    <row r="23" spans="2:33" x14ac:dyDescent="0.2">
      <c r="B23" s="32"/>
      <c r="C23" s="39"/>
      <c r="D23" s="39"/>
      <c r="E23" s="41"/>
      <c r="F23" s="46"/>
      <c r="G23" s="71"/>
      <c r="H23" s="71"/>
      <c r="I23" s="71"/>
      <c r="J23" s="46"/>
      <c r="K23" s="46"/>
      <c r="L23" s="46"/>
      <c r="M23" s="46"/>
      <c r="N23" s="46"/>
      <c r="O23" s="46"/>
      <c r="P23" s="46"/>
      <c r="Q23" s="46"/>
      <c r="R23" s="46"/>
      <c r="S23" s="46"/>
      <c r="T23" s="46"/>
      <c r="U23" s="46"/>
      <c r="V23" s="46"/>
      <c r="W23" s="34"/>
      <c r="X23" s="53"/>
      <c r="Y23" s="39"/>
      <c r="Z23" s="53"/>
      <c r="AA23" s="41"/>
      <c r="AB23" s="53"/>
      <c r="AC23" s="41"/>
      <c r="AD23" s="94"/>
      <c r="AE23" s="34"/>
      <c r="AF23" s="75"/>
      <c r="AG23" s="33"/>
    </row>
    <row r="24" spans="2:33" ht="60" customHeight="1" x14ac:dyDescent="0.2">
      <c r="B24" s="32"/>
      <c r="C24" s="98" t="s">
        <v>27</v>
      </c>
      <c r="D24" s="39"/>
      <c r="E24" s="99" t="s">
        <v>28</v>
      </c>
      <c r="F24" s="46"/>
      <c r="G24" s="60" t="s">
        <v>58</v>
      </c>
      <c r="H24" s="71"/>
      <c r="I24" s="60" t="s">
        <v>66</v>
      </c>
      <c r="J24" s="46"/>
      <c r="K24" s="49"/>
      <c r="L24" s="47"/>
      <c r="M24" s="47"/>
      <c r="N24" s="47"/>
      <c r="O24" s="47"/>
      <c r="P24" s="47"/>
      <c r="Q24" s="47"/>
      <c r="R24" s="47"/>
      <c r="S24" s="47"/>
      <c r="T24" s="47"/>
      <c r="U24" s="47"/>
      <c r="V24" s="47"/>
      <c r="W24" s="34"/>
      <c r="X24" s="57">
        <v>1</v>
      </c>
      <c r="Y24" s="39"/>
      <c r="Z24" s="95">
        <f>AVERAGE(X24:X31)</f>
        <v>1</v>
      </c>
      <c r="AA24" s="41"/>
      <c r="AB24" s="100">
        <f>AVERAGE(Z24,Z33,Z37,Z42)</f>
        <v>0.79166666666666663</v>
      </c>
      <c r="AC24" s="41"/>
      <c r="AD24" s="94"/>
      <c r="AE24" s="34"/>
      <c r="AF24" s="78" t="s">
        <v>236</v>
      </c>
      <c r="AG24" s="33"/>
    </row>
    <row r="25" spans="2:33" ht="60" customHeight="1" x14ac:dyDescent="0.2">
      <c r="B25" s="32"/>
      <c r="C25" s="98"/>
      <c r="D25" s="39"/>
      <c r="E25" s="99"/>
      <c r="F25" s="46"/>
      <c r="G25" s="60" t="s">
        <v>59</v>
      </c>
      <c r="H25" s="71"/>
      <c r="I25" s="60" t="s">
        <v>67</v>
      </c>
      <c r="J25" s="46"/>
      <c r="K25" s="49"/>
      <c r="L25" s="47"/>
      <c r="M25" s="47"/>
      <c r="N25" s="47"/>
      <c r="O25" s="47"/>
      <c r="P25" s="47"/>
      <c r="Q25" s="47"/>
      <c r="R25" s="47"/>
      <c r="S25" s="47"/>
      <c r="T25" s="47"/>
      <c r="U25" s="47"/>
      <c r="V25" s="47"/>
      <c r="W25" s="34"/>
      <c r="X25" s="57">
        <v>1</v>
      </c>
      <c r="Y25" s="39"/>
      <c r="Z25" s="96"/>
      <c r="AA25" s="41"/>
      <c r="AB25" s="100"/>
      <c r="AC25" s="41"/>
      <c r="AD25" s="94"/>
      <c r="AE25" s="34"/>
      <c r="AF25" s="78" t="s">
        <v>236</v>
      </c>
      <c r="AG25" s="33"/>
    </row>
    <row r="26" spans="2:33" ht="60" customHeight="1" x14ac:dyDescent="0.2">
      <c r="B26" s="32"/>
      <c r="C26" s="98"/>
      <c r="D26" s="39"/>
      <c r="E26" s="99"/>
      <c r="F26" s="46"/>
      <c r="G26" s="60" t="s">
        <v>60</v>
      </c>
      <c r="H26" s="71"/>
      <c r="I26" s="60" t="s">
        <v>112</v>
      </c>
      <c r="J26" s="46"/>
      <c r="K26" s="47"/>
      <c r="L26" s="47"/>
      <c r="M26" s="47"/>
      <c r="N26" s="47"/>
      <c r="O26" s="47"/>
      <c r="P26" s="47"/>
      <c r="Q26" s="47"/>
      <c r="R26" s="49"/>
      <c r="S26" s="47"/>
      <c r="T26" s="47"/>
      <c r="U26" s="47"/>
      <c r="V26" s="47"/>
      <c r="W26" s="34"/>
      <c r="X26" s="57">
        <v>1</v>
      </c>
      <c r="Y26" s="39"/>
      <c r="Z26" s="96"/>
      <c r="AA26" s="41"/>
      <c r="AB26" s="100"/>
      <c r="AC26" s="41"/>
      <c r="AD26" s="94"/>
      <c r="AE26" s="34"/>
      <c r="AF26" s="78" t="s">
        <v>236</v>
      </c>
      <c r="AG26" s="33"/>
    </row>
    <row r="27" spans="2:33" ht="171" customHeight="1" x14ac:dyDescent="0.2">
      <c r="B27" s="32"/>
      <c r="C27" s="98"/>
      <c r="D27" s="39"/>
      <c r="E27" s="99"/>
      <c r="F27" s="46"/>
      <c r="G27" s="60" t="s">
        <v>61</v>
      </c>
      <c r="H27" s="71"/>
      <c r="I27" s="60" t="s">
        <v>124</v>
      </c>
      <c r="J27" s="46"/>
      <c r="K27" s="47"/>
      <c r="L27" s="47"/>
      <c r="M27" s="47"/>
      <c r="N27" s="47"/>
      <c r="O27" s="47"/>
      <c r="P27" s="47"/>
      <c r="Q27" s="47"/>
      <c r="R27" s="47"/>
      <c r="S27" s="47"/>
      <c r="T27" s="47"/>
      <c r="U27" s="49"/>
      <c r="V27" s="47"/>
      <c r="W27" s="34"/>
      <c r="X27" s="50">
        <v>1</v>
      </c>
      <c r="Y27" s="39"/>
      <c r="Z27" s="96"/>
      <c r="AA27" s="41"/>
      <c r="AB27" s="100"/>
      <c r="AC27" s="41"/>
      <c r="AD27" s="94"/>
      <c r="AE27" s="34"/>
      <c r="AF27" s="74" t="s">
        <v>241</v>
      </c>
      <c r="AG27" s="33"/>
    </row>
    <row r="28" spans="2:33" ht="120" customHeight="1" x14ac:dyDescent="0.2">
      <c r="B28" s="32"/>
      <c r="C28" s="98"/>
      <c r="D28" s="39"/>
      <c r="E28" s="99"/>
      <c r="F28" s="46"/>
      <c r="G28" s="60" t="s">
        <v>62</v>
      </c>
      <c r="H28" s="71"/>
      <c r="I28" s="60" t="s">
        <v>145</v>
      </c>
      <c r="J28" s="46"/>
      <c r="K28" s="47"/>
      <c r="L28" s="47"/>
      <c r="M28" s="47"/>
      <c r="N28" s="47"/>
      <c r="O28" s="47"/>
      <c r="P28" s="47"/>
      <c r="Q28" s="47"/>
      <c r="R28" s="47"/>
      <c r="S28" s="47"/>
      <c r="T28" s="47"/>
      <c r="U28" s="47"/>
      <c r="V28" s="49"/>
      <c r="W28" s="34"/>
      <c r="X28" s="50">
        <v>1</v>
      </c>
      <c r="Y28" s="39"/>
      <c r="Z28" s="96"/>
      <c r="AA28" s="41"/>
      <c r="AB28" s="100"/>
      <c r="AC28" s="41"/>
      <c r="AD28" s="94"/>
      <c r="AE28" s="34"/>
      <c r="AF28" s="79" t="s">
        <v>246</v>
      </c>
      <c r="AG28" s="33"/>
    </row>
    <row r="29" spans="2:33" ht="59.25" customHeight="1" x14ac:dyDescent="0.2">
      <c r="B29" s="32"/>
      <c r="C29" s="98"/>
      <c r="D29" s="39"/>
      <c r="E29" s="99"/>
      <c r="F29" s="46"/>
      <c r="G29" s="60" t="s">
        <v>63</v>
      </c>
      <c r="H29" s="71"/>
      <c r="I29" s="60" t="s">
        <v>125</v>
      </c>
      <c r="J29" s="46"/>
      <c r="K29" s="47"/>
      <c r="L29" s="47"/>
      <c r="M29" s="47"/>
      <c r="N29" s="47"/>
      <c r="O29" s="47"/>
      <c r="P29" s="47"/>
      <c r="Q29" s="49"/>
      <c r="R29" s="47"/>
      <c r="S29" s="47"/>
      <c r="T29" s="47"/>
      <c r="U29" s="47"/>
      <c r="V29" s="47"/>
      <c r="W29" s="34"/>
      <c r="X29" s="50">
        <v>1</v>
      </c>
      <c r="Y29" s="39"/>
      <c r="Z29" s="96"/>
      <c r="AA29" s="41"/>
      <c r="AB29" s="100"/>
      <c r="AC29" s="41"/>
      <c r="AD29" s="94"/>
      <c r="AE29" s="34"/>
      <c r="AF29" s="59" t="s">
        <v>236</v>
      </c>
      <c r="AG29" s="33"/>
    </row>
    <row r="30" spans="2:33" ht="90" customHeight="1" x14ac:dyDescent="0.2">
      <c r="B30" s="32"/>
      <c r="C30" s="98"/>
      <c r="D30" s="39"/>
      <c r="E30" s="99"/>
      <c r="F30" s="46"/>
      <c r="G30" s="60" t="s">
        <v>64</v>
      </c>
      <c r="H30" s="71"/>
      <c r="I30" s="60" t="s">
        <v>126</v>
      </c>
      <c r="J30" s="46"/>
      <c r="K30" s="47"/>
      <c r="L30" s="47"/>
      <c r="M30" s="47"/>
      <c r="N30" s="47"/>
      <c r="O30" s="47"/>
      <c r="P30" s="47"/>
      <c r="Q30" s="47"/>
      <c r="R30" s="47"/>
      <c r="S30" s="47"/>
      <c r="T30" s="49"/>
      <c r="U30" s="47"/>
      <c r="V30" s="47"/>
      <c r="W30" s="34"/>
      <c r="X30" s="58">
        <v>1</v>
      </c>
      <c r="Y30" s="39"/>
      <c r="Z30" s="96"/>
      <c r="AA30" s="41"/>
      <c r="AB30" s="100"/>
      <c r="AC30" s="41"/>
      <c r="AD30" s="94"/>
      <c r="AE30" s="34"/>
      <c r="AF30" s="80" t="s">
        <v>242</v>
      </c>
      <c r="AG30" s="33"/>
    </row>
    <row r="31" spans="2:33" ht="72" customHeight="1" x14ac:dyDescent="0.2">
      <c r="B31" s="32"/>
      <c r="C31" s="98"/>
      <c r="D31" s="39"/>
      <c r="E31" s="99"/>
      <c r="F31" s="46"/>
      <c r="G31" s="60" t="s">
        <v>65</v>
      </c>
      <c r="H31" s="71"/>
      <c r="I31" s="60" t="s">
        <v>122</v>
      </c>
      <c r="J31" s="46"/>
      <c r="K31" s="47"/>
      <c r="L31" s="47"/>
      <c r="M31" s="47"/>
      <c r="N31" s="47"/>
      <c r="O31" s="47"/>
      <c r="P31" s="47"/>
      <c r="Q31" s="47"/>
      <c r="R31" s="47"/>
      <c r="S31" s="47"/>
      <c r="T31" s="47"/>
      <c r="U31" s="49"/>
      <c r="V31" s="47"/>
      <c r="W31" s="34"/>
      <c r="X31" s="50">
        <v>1</v>
      </c>
      <c r="Y31" s="39"/>
      <c r="Z31" s="97"/>
      <c r="AA31" s="41"/>
      <c r="AB31" s="100"/>
      <c r="AC31" s="41"/>
      <c r="AD31" s="94"/>
      <c r="AE31" s="34"/>
      <c r="AF31" s="74" t="s">
        <v>255</v>
      </c>
      <c r="AG31" s="33"/>
    </row>
    <row r="32" spans="2:33" x14ac:dyDescent="0.2">
      <c r="B32" s="32"/>
      <c r="C32" s="98"/>
      <c r="D32" s="39"/>
      <c r="E32" s="41"/>
      <c r="F32" s="46"/>
      <c r="G32" s="71"/>
      <c r="H32" s="71"/>
      <c r="I32" s="71"/>
      <c r="J32" s="46"/>
      <c r="K32" s="46"/>
      <c r="L32" s="46"/>
      <c r="M32" s="46"/>
      <c r="N32" s="46"/>
      <c r="O32" s="46"/>
      <c r="P32" s="46"/>
      <c r="Q32" s="46"/>
      <c r="R32" s="46"/>
      <c r="S32" s="46"/>
      <c r="T32" s="46"/>
      <c r="U32" s="46"/>
      <c r="V32" s="46"/>
      <c r="W32" s="34"/>
      <c r="X32" s="52"/>
      <c r="Y32" s="39"/>
      <c r="Z32" s="53"/>
      <c r="AA32" s="41"/>
      <c r="AB32" s="100"/>
      <c r="AC32" s="41"/>
      <c r="AD32" s="94"/>
      <c r="AE32" s="34"/>
      <c r="AF32" s="81"/>
      <c r="AG32" s="33"/>
    </row>
    <row r="33" spans="1:33" ht="89.25" customHeight="1" x14ac:dyDescent="0.2">
      <c r="B33" s="32"/>
      <c r="C33" s="98"/>
      <c r="D33" s="39"/>
      <c r="E33" s="99" t="s">
        <v>29</v>
      </c>
      <c r="F33" s="46"/>
      <c r="G33" s="60" t="s">
        <v>68</v>
      </c>
      <c r="H33" s="71"/>
      <c r="I33" s="60" t="s">
        <v>146</v>
      </c>
      <c r="J33" s="46"/>
      <c r="K33" s="48"/>
      <c r="L33" s="48"/>
      <c r="M33" s="48"/>
      <c r="N33" s="48"/>
      <c r="O33" s="48"/>
      <c r="P33" s="48"/>
      <c r="Q33" s="48"/>
      <c r="R33" s="48"/>
      <c r="S33" s="48"/>
      <c r="T33" s="48"/>
      <c r="U33" s="49"/>
      <c r="V33" s="48"/>
      <c r="W33" s="34"/>
      <c r="X33" s="50">
        <v>1</v>
      </c>
      <c r="Y33" s="39"/>
      <c r="Z33" s="100">
        <f>+AVERAGE(X33:X35)</f>
        <v>0.66666666666666663</v>
      </c>
      <c r="AA33" s="41"/>
      <c r="AB33" s="100"/>
      <c r="AC33" s="41"/>
      <c r="AD33" s="94"/>
      <c r="AE33" s="34"/>
      <c r="AF33" s="80" t="s">
        <v>243</v>
      </c>
      <c r="AG33" s="33"/>
    </row>
    <row r="34" spans="1:33" ht="96" customHeight="1" x14ac:dyDescent="0.2">
      <c r="B34" s="32"/>
      <c r="C34" s="98"/>
      <c r="D34" s="39"/>
      <c r="E34" s="99"/>
      <c r="F34" s="46"/>
      <c r="G34" s="60" t="s">
        <v>69</v>
      </c>
      <c r="H34" s="71"/>
      <c r="I34" s="60" t="s">
        <v>147</v>
      </c>
      <c r="J34" s="46"/>
      <c r="K34" s="48"/>
      <c r="L34" s="48"/>
      <c r="M34" s="48"/>
      <c r="N34" s="47"/>
      <c r="O34" s="47"/>
      <c r="P34" s="47"/>
      <c r="Q34" s="47"/>
      <c r="R34" s="47"/>
      <c r="S34" s="47"/>
      <c r="T34" s="47"/>
      <c r="U34" s="47"/>
      <c r="V34" s="49"/>
      <c r="W34" s="34"/>
      <c r="X34" s="50">
        <v>1</v>
      </c>
      <c r="Y34" s="39"/>
      <c r="Z34" s="100"/>
      <c r="AA34" s="41"/>
      <c r="AB34" s="100"/>
      <c r="AC34" s="41"/>
      <c r="AD34" s="94"/>
      <c r="AE34" s="34"/>
      <c r="AF34" s="59" t="s">
        <v>244</v>
      </c>
      <c r="AG34" s="33"/>
    </row>
    <row r="35" spans="1:33" ht="237.75" customHeight="1" x14ac:dyDescent="0.2">
      <c r="B35" s="32"/>
      <c r="C35" s="98"/>
      <c r="D35" s="39"/>
      <c r="E35" s="99"/>
      <c r="F35" s="46"/>
      <c r="G35" s="60" t="s">
        <v>70</v>
      </c>
      <c r="H35" s="71"/>
      <c r="I35" s="60" t="s">
        <v>123</v>
      </c>
      <c r="J35" s="46"/>
      <c r="K35" s="48"/>
      <c r="L35" s="48"/>
      <c r="M35" s="48"/>
      <c r="N35" s="47"/>
      <c r="O35" s="48"/>
      <c r="P35" s="48"/>
      <c r="Q35" s="48"/>
      <c r="R35" s="47"/>
      <c r="S35" s="48"/>
      <c r="T35" s="48"/>
      <c r="U35" s="49"/>
      <c r="V35" s="47"/>
      <c r="W35" s="34"/>
      <c r="X35" s="50">
        <v>0</v>
      </c>
      <c r="Y35" s="39"/>
      <c r="Z35" s="100"/>
      <c r="AA35" s="41"/>
      <c r="AB35" s="100"/>
      <c r="AC35" s="41"/>
      <c r="AD35" s="94"/>
      <c r="AE35" s="34"/>
      <c r="AF35" s="80" t="s">
        <v>247</v>
      </c>
      <c r="AG35" s="33"/>
    </row>
    <row r="36" spans="1:33" x14ac:dyDescent="0.2">
      <c r="B36" s="32"/>
      <c r="C36" s="98"/>
      <c r="D36" s="39"/>
      <c r="E36" s="41"/>
      <c r="F36" s="46"/>
      <c r="G36" s="71"/>
      <c r="H36" s="71"/>
      <c r="I36" s="71"/>
      <c r="J36" s="46"/>
      <c r="K36" s="46"/>
      <c r="L36" s="46"/>
      <c r="M36" s="46"/>
      <c r="N36" s="46"/>
      <c r="O36" s="46"/>
      <c r="P36" s="46"/>
      <c r="Q36" s="46"/>
      <c r="R36" s="46"/>
      <c r="S36" s="46"/>
      <c r="T36" s="46"/>
      <c r="U36" s="46"/>
      <c r="V36" s="46"/>
      <c r="W36" s="34"/>
      <c r="X36" s="52"/>
      <c r="Y36" s="39"/>
      <c r="Z36" s="53"/>
      <c r="AA36" s="41"/>
      <c r="AB36" s="100"/>
      <c r="AC36" s="41"/>
      <c r="AD36" s="94"/>
      <c r="AE36" s="34"/>
      <c r="AF36" s="59"/>
      <c r="AG36" s="33"/>
    </row>
    <row r="37" spans="1:33" ht="96.75" customHeight="1" x14ac:dyDescent="0.2">
      <c r="B37" s="32"/>
      <c r="C37" s="98"/>
      <c r="D37" s="39"/>
      <c r="E37" s="99" t="s">
        <v>78</v>
      </c>
      <c r="F37" s="46"/>
      <c r="G37" s="60" t="s">
        <v>71</v>
      </c>
      <c r="H37" s="71"/>
      <c r="I37" s="60" t="s">
        <v>148</v>
      </c>
      <c r="J37" s="46"/>
      <c r="K37" s="48"/>
      <c r="L37" s="48"/>
      <c r="M37" s="48"/>
      <c r="N37" s="47"/>
      <c r="O37" s="47"/>
      <c r="P37" s="47"/>
      <c r="Q37" s="47"/>
      <c r="R37" s="47"/>
      <c r="S37" s="47"/>
      <c r="T37" s="47"/>
      <c r="U37" s="47"/>
      <c r="V37" s="49"/>
      <c r="W37" s="34"/>
      <c r="X37" s="57">
        <v>1</v>
      </c>
      <c r="Y37" s="39"/>
      <c r="Z37" s="100">
        <f>+AVERAGE(X37:X40)</f>
        <v>1</v>
      </c>
      <c r="AA37" s="41"/>
      <c r="AB37" s="100"/>
      <c r="AC37" s="41"/>
      <c r="AD37" s="94"/>
      <c r="AE37" s="34"/>
      <c r="AF37" s="59" t="s">
        <v>256</v>
      </c>
      <c r="AG37" s="33"/>
    </row>
    <row r="38" spans="1:33" ht="60" customHeight="1" x14ac:dyDescent="0.2">
      <c r="B38" s="32"/>
      <c r="C38" s="98"/>
      <c r="D38" s="39"/>
      <c r="E38" s="99"/>
      <c r="F38" s="46"/>
      <c r="G38" s="60" t="s">
        <v>72</v>
      </c>
      <c r="H38" s="71"/>
      <c r="I38" s="60" t="s">
        <v>75</v>
      </c>
      <c r="J38" s="46"/>
      <c r="K38" s="48"/>
      <c r="L38" s="48"/>
      <c r="M38" s="48"/>
      <c r="N38" s="49"/>
      <c r="O38" s="48"/>
      <c r="P38" s="48"/>
      <c r="Q38" s="48"/>
      <c r="R38" s="48"/>
      <c r="S38" s="48"/>
      <c r="T38" s="48"/>
      <c r="U38" s="48"/>
      <c r="V38" s="47"/>
      <c r="W38" s="34"/>
      <c r="X38" s="57">
        <v>1</v>
      </c>
      <c r="Y38" s="39"/>
      <c r="Z38" s="100"/>
      <c r="AA38" s="41"/>
      <c r="AB38" s="100"/>
      <c r="AC38" s="41"/>
      <c r="AD38" s="94"/>
      <c r="AE38" s="34"/>
      <c r="AF38" s="59" t="s">
        <v>236</v>
      </c>
      <c r="AG38" s="33"/>
    </row>
    <row r="39" spans="1:33" ht="60" customHeight="1" x14ac:dyDescent="0.2">
      <c r="B39" s="32"/>
      <c r="C39" s="98"/>
      <c r="D39" s="39"/>
      <c r="E39" s="99"/>
      <c r="F39" s="46"/>
      <c r="G39" s="60" t="s">
        <v>73</v>
      </c>
      <c r="H39" s="71"/>
      <c r="I39" s="60" t="s">
        <v>76</v>
      </c>
      <c r="J39" s="46"/>
      <c r="K39" s="48"/>
      <c r="L39" s="48"/>
      <c r="M39" s="49"/>
      <c r="N39" s="47"/>
      <c r="O39" s="48"/>
      <c r="P39" s="48"/>
      <c r="Q39" s="48"/>
      <c r="R39" s="47"/>
      <c r="S39" s="48"/>
      <c r="T39" s="48"/>
      <c r="U39" s="48"/>
      <c r="V39" s="47"/>
      <c r="W39" s="34"/>
      <c r="X39" s="57">
        <v>1</v>
      </c>
      <c r="Y39" s="39"/>
      <c r="Z39" s="100"/>
      <c r="AA39" s="41"/>
      <c r="AB39" s="100"/>
      <c r="AC39" s="41"/>
      <c r="AD39" s="94"/>
      <c r="AE39" s="34"/>
      <c r="AF39" s="82" t="s">
        <v>236</v>
      </c>
      <c r="AG39" s="33"/>
    </row>
    <row r="40" spans="1:33" ht="60" customHeight="1" x14ac:dyDescent="0.2">
      <c r="B40" s="32"/>
      <c r="C40" s="98"/>
      <c r="D40" s="39"/>
      <c r="E40" s="99"/>
      <c r="F40" s="46"/>
      <c r="G40" s="60" t="s">
        <v>74</v>
      </c>
      <c r="H40" s="71"/>
      <c r="I40" s="60" t="s">
        <v>77</v>
      </c>
      <c r="J40" s="46"/>
      <c r="K40" s="48"/>
      <c r="L40" s="48"/>
      <c r="M40" s="49"/>
      <c r="N40" s="47"/>
      <c r="O40" s="48"/>
      <c r="P40" s="48"/>
      <c r="Q40" s="48"/>
      <c r="R40" s="47"/>
      <c r="S40" s="48"/>
      <c r="T40" s="48"/>
      <c r="U40" s="48"/>
      <c r="V40" s="47"/>
      <c r="W40" s="34"/>
      <c r="X40" s="57">
        <v>1</v>
      </c>
      <c r="Y40" s="39"/>
      <c r="Z40" s="100"/>
      <c r="AA40" s="41"/>
      <c r="AB40" s="100"/>
      <c r="AC40" s="41"/>
      <c r="AD40" s="94"/>
      <c r="AE40" s="34"/>
      <c r="AF40" s="59" t="s">
        <v>236</v>
      </c>
      <c r="AG40" s="33"/>
    </row>
    <row r="41" spans="1:33" x14ac:dyDescent="0.2">
      <c r="B41" s="32"/>
      <c r="C41" s="98"/>
      <c r="D41" s="39"/>
      <c r="E41" s="41"/>
      <c r="F41" s="46"/>
      <c r="G41" s="71"/>
      <c r="H41" s="71"/>
      <c r="I41" s="71"/>
      <c r="J41" s="46"/>
      <c r="K41" s="46"/>
      <c r="L41" s="46"/>
      <c r="M41" s="46"/>
      <c r="N41" s="46"/>
      <c r="O41" s="46"/>
      <c r="P41" s="46"/>
      <c r="Q41" s="46"/>
      <c r="R41" s="46"/>
      <c r="S41" s="46"/>
      <c r="T41" s="46"/>
      <c r="U41" s="46"/>
      <c r="V41" s="46"/>
      <c r="W41" s="34"/>
      <c r="X41" s="52"/>
      <c r="Y41" s="39"/>
      <c r="Z41" s="53"/>
      <c r="AA41" s="41"/>
      <c r="AB41" s="100"/>
      <c r="AC41" s="41"/>
      <c r="AD41" s="94"/>
      <c r="AE41" s="34"/>
      <c r="AF41" s="81"/>
      <c r="AG41" s="33"/>
    </row>
    <row r="42" spans="1:33" ht="78.75" customHeight="1" x14ac:dyDescent="0.2">
      <c r="B42" s="32"/>
      <c r="C42" s="98"/>
      <c r="D42" s="39"/>
      <c r="E42" s="99" t="s">
        <v>30</v>
      </c>
      <c r="F42" s="46"/>
      <c r="G42" s="60" t="s">
        <v>79</v>
      </c>
      <c r="H42" s="71"/>
      <c r="I42" s="60" t="s">
        <v>127</v>
      </c>
      <c r="J42" s="46"/>
      <c r="K42" s="48"/>
      <c r="L42" s="48"/>
      <c r="M42" s="47"/>
      <c r="N42" s="47"/>
      <c r="O42" s="47"/>
      <c r="P42" s="47"/>
      <c r="Q42" s="47"/>
      <c r="R42" s="47"/>
      <c r="S42" s="48"/>
      <c r="T42" s="48"/>
      <c r="U42" s="48"/>
      <c r="V42" s="49"/>
      <c r="W42" s="34"/>
      <c r="X42" s="50">
        <v>0</v>
      </c>
      <c r="Y42" s="39"/>
      <c r="Z42" s="95">
        <f>AVERAGE(X42:X43)</f>
        <v>0.5</v>
      </c>
      <c r="AA42" s="41"/>
      <c r="AB42" s="100"/>
      <c r="AC42" s="41"/>
      <c r="AD42" s="94"/>
      <c r="AE42" s="34"/>
      <c r="AF42" s="74" t="s">
        <v>238</v>
      </c>
      <c r="AG42" s="33"/>
    </row>
    <row r="43" spans="1:33" ht="60" customHeight="1" x14ac:dyDescent="0.2">
      <c r="B43" s="32"/>
      <c r="C43" s="98"/>
      <c r="D43" s="39"/>
      <c r="E43" s="99"/>
      <c r="F43" s="46"/>
      <c r="G43" s="60" t="s">
        <v>80</v>
      </c>
      <c r="H43" s="71"/>
      <c r="I43" s="60" t="s">
        <v>119</v>
      </c>
      <c r="J43" s="46"/>
      <c r="K43" s="48"/>
      <c r="L43" s="48"/>
      <c r="M43" s="47"/>
      <c r="N43" s="47"/>
      <c r="O43" s="47"/>
      <c r="P43" s="47"/>
      <c r="Q43" s="47"/>
      <c r="R43" s="49"/>
      <c r="S43" s="48"/>
      <c r="T43" s="48"/>
      <c r="U43" s="48"/>
      <c r="V43" s="47"/>
      <c r="W43" s="34"/>
      <c r="X43" s="50">
        <v>1</v>
      </c>
      <c r="Y43" s="39"/>
      <c r="Z43" s="97"/>
      <c r="AA43" s="41"/>
      <c r="AB43" s="100"/>
      <c r="AC43" s="41"/>
      <c r="AD43" s="94"/>
      <c r="AE43" s="34"/>
      <c r="AF43" s="79" t="s">
        <v>236</v>
      </c>
      <c r="AG43" s="33"/>
    </row>
    <row r="44" spans="1:33" x14ac:dyDescent="0.2">
      <c r="B44" s="32"/>
      <c r="C44" s="39"/>
      <c r="D44" s="39"/>
      <c r="E44" s="41"/>
      <c r="F44" s="46"/>
      <c r="G44" s="71"/>
      <c r="H44" s="71"/>
      <c r="I44" s="71"/>
      <c r="J44" s="46"/>
      <c r="K44" s="46"/>
      <c r="L44" s="46"/>
      <c r="M44" s="46"/>
      <c r="N44" s="46"/>
      <c r="O44" s="46"/>
      <c r="P44" s="46"/>
      <c r="Q44" s="46"/>
      <c r="R44" s="46"/>
      <c r="S44" s="46"/>
      <c r="T44" s="46"/>
      <c r="U44" s="46"/>
      <c r="V44" s="46"/>
      <c r="W44" s="34"/>
      <c r="X44" s="52"/>
      <c r="Y44" s="39"/>
      <c r="Z44" s="53"/>
      <c r="AA44" s="41"/>
      <c r="AB44" s="53"/>
      <c r="AC44" s="41"/>
      <c r="AD44" s="94"/>
      <c r="AE44" s="34"/>
      <c r="AF44" s="81"/>
      <c r="AG44" s="33"/>
    </row>
    <row r="45" spans="1:33" ht="52.5" customHeight="1" x14ac:dyDescent="0.2">
      <c r="B45" s="32"/>
      <c r="C45" s="98" t="s">
        <v>31</v>
      </c>
      <c r="D45" s="39"/>
      <c r="E45" s="99" t="s">
        <v>32</v>
      </c>
      <c r="F45" s="46"/>
      <c r="G45" s="60" t="s">
        <v>81</v>
      </c>
      <c r="H45" s="71"/>
      <c r="I45" s="61" t="s">
        <v>84</v>
      </c>
      <c r="J45" s="46"/>
      <c r="K45" s="48"/>
      <c r="L45" s="48"/>
      <c r="M45" s="49"/>
      <c r="N45" s="47"/>
      <c r="O45" s="48"/>
      <c r="P45" s="47"/>
      <c r="Q45" s="48"/>
      <c r="R45" s="47"/>
      <c r="S45" s="48"/>
      <c r="T45" s="48"/>
      <c r="U45" s="47"/>
      <c r="V45" s="47"/>
      <c r="W45" s="34"/>
      <c r="X45" s="50">
        <v>1</v>
      </c>
      <c r="Y45" s="39"/>
      <c r="Z45" s="95">
        <f>+AVERAGE(X45:X47)</f>
        <v>0.66666666666666663</v>
      </c>
      <c r="AA45" s="41"/>
      <c r="AB45" s="95">
        <f>AVERAGE(Z45,Z49,Z54,Z59,Z61)</f>
        <v>0.81229166666666663</v>
      </c>
      <c r="AC45" s="41"/>
      <c r="AD45" s="94"/>
      <c r="AE45" s="34"/>
      <c r="AF45" s="79" t="s">
        <v>236</v>
      </c>
      <c r="AG45" s="33"/>
    </row>
    <row r="46" spans="1:33" ht="72.75" customHeight="1" x14ac:dyDescent="0.2">
      <c r="A46" s="25">
        <v>0</v>
      </c>
      <c r="B46" s="32"/>
      <c r="C46" s="98"/>
      <c r="D46" s="39"/>
      <c r="E46" s="99"/>
      <c r="F46" s="46"/>
      <c r="G46" s="60" t="s">
        <v>82</v>
      </c>
      <c r="H46" s="71"/>
      <c r="I46" s="60" t="s">
        <v>248</v>
      </c>
      <c r="J46" s="46"/>
      <c r="K46" s="48"/>
      <c r="L46" s="48"/>
      <c r="M46" s="48"/>
      <c r="N46" s="47"/>
      <c r="O46" s="48"/>
      <c r="P46" s="49"/>
      <c r="Q46" s="48"/>
      <c r="R46" s="47"/>
      <c r="S46" s="48"/>
      <c r="T46" s="48"/>
      <c r="U46" s="47"/>
      <c r="V46" s="47"/>
      <c r="W46" s="34"/>
      <c r="X46" s="50">
        <v>0</v>
      </c>
      <c r="Y46" s="39"/>
      <c r="Z46" s="96"/>
      <c r="AA46" s="41"/>
      <c r="AB46" s="96"/>
      <c r="AC46" s="41"/>
      <c r="AD46" s="94"/>
      <c r="AE46" s="34"/>
      <c r="AF46" s="74" t="s">
        <v>249</v>
      </c>
      <c r="AG46" s="33"/>
    </row>
    <row r="47" spans="1:33" ht="108" customHeight="1" x14ac:dyDescent="0.2">
      <c r="B47" s="32"/>
      <c r="C47" s="98"/>
      <c r="D47" s="39"/>
      <c r="E47" s="99"/>
      <c r="F47" s="46"/>
      <c r="G47" s="60" t="s">
        <v>83</v>
      </c>
      <c r="H47" s="71"/>
      <c r="I47" s="60" t="s">
        <v>128</v>
      </c>
      <c r="J47" s="46"/>
      <c r="K47" s="48"/>
      <c r="L47" s="48"/>
      <c r="M47" s="48"/>
      <c r="N47" s="47"/>
      <c r="O47" s="47"/>
      <c r="P47" s="47"/>
      <c r="Q47" s="48"/>
      <c r="R47" s="47"/>
      <c r="S47" s="48"/>
      <c r="T47" s="49"/>
      <c r="U47" s="47"/>
      <c r="V47" s="47"/>
      <c r="W47" s="34"/>
      <c r="X47" s="50">
        <v>1</v>
      </c>
      <c r="Y47" s="39"/>
      <c r="Z47" s="97"/>
      <c r="AA47" s="41"/>
      <c r="AB47" s="96"/>
      <c r="AC47" s="41"/>
      <c r="AD47" s="94"/>
      <c r="AE47" s="34"/>
      <c r="AF47" s="74" t="s">
        <v>257</v>
      </c>
      <c r="AG47" s="33"/>
    </row>
    <row r="48" spans="1:33" ht="15" customHeight="1" x14ac:dyDescent="0.2">
      <c r="B48" s="32"/>
      <c r="C48" s="98"/>
      <c r="D48" s="39"/>
      <c r="E48" s="41"/>
      <c r="F48" s="46"/>
      <c r="G48" s="71"/>
      <c r="H48" s="71"/>
      <c r="I48" s="71"/>
      <c r="J48" s="46"/>
      <c r="K48" s="46"/>
      <c r="L48" s="46"/>
      <c r="M48" s="46"/>
      <c r="N48" s="46"/>
      <c r="O48" s="46"/>
      <c r="P48" s="46"/>
      <c r="Q48" s="46"/>
      <c r="R48" s="46"/>
      <c r="S48" s="46"/>
      <c r="T48" s="46"/>
      <c r="U48" s="46"/>
      <c r="V48" s="46"/>
      <c r="W48" s="34"/>
      <c r="X48" s="52"/>
      <c r="Y48" s="39"/>
      <c r="Z48" s="53"/>
      <c r="AA48" s="41"/>
      <c r="AB48" s="96"/>
      <c r="AC48" s="41"/>
      <c r="AD48" s="94"/>
      <c r="AE48" s="34"/>
      <c r="AF48" s="81"/>
      <c r="AG48" s="33"/>
    </row>
    <row r="49" spans="2:33" ht="138" customHeight="1" x14ac:dyDescent="0.2">
      <c r="B49" s="32"/>
      <c r="C49" s="98"/>
      <c r="D49" s="39"/>
      <c r="E49" s="99" t="s">
        <v>33</v>
      </c>
      <c r="F49" s="46"/>
      <c r="G49" s="60" t="s">
        <v>85</v>
      </c>
      <c r="H49" s="71"/>
      <c r="I49" s="60" t="s">
        <v>129</v>
      </c>
      <c r="J49" s="46"/>
      <c r="K49" s="48"/>
      <c r="L49" s="48"/>
      <c r="M49" s="48"/>
      <c r="N49" s="47"/>
      <c r="O49" s="48"/>
      <c r="P49" s="48"/>
      <c r="Q49" s="48"/>
      <c r="R49" s="47"/>
      <c r="S49" s="48"/>
      <c r="T49" s="48"/>
      <c r="U49" s="49"/>
      <c r="V49" s="47"/>
      <c r="W49" s="34"/>
      <c r="X49" s="50">
        <v>0</v>
      </c>
      <c r="Y49" s="39"/>
      <c r="Z49" s="100">
        <f>AVERAGE(X49:X52)</f>
        <v>0.58250000000000002</v>
      </c>
      <c r="AA49" s="41"/>
      <c r="AB49" s="96"/>
      <c r="AC49" s="41"/>
      <c r="AD49" s="94"/>
      <c r="AE49" s="34"/>
      <c r="AF49" s="74" t="s">
        <v>239</v>
      </c>
      <c r="AG49" s="33"/>
    </row>
    <row r="50" spans="2:33" ht="94.5" customHeight="1" x14ac:dyDescent="0.2">
      <c r="B50" s="32"/>
      <c r="C50" s="98"/>
      <c r="D50" s="39"/>
      <c r="E50" s="99"/>
      <c r="F50" s="46"/>
      <c r="G50" s="60" t="s">
        <v>86</v>
      </c>
      <c r="H50" s="71"/>
      <c r="I50" s="60" t="s">
        <v>89</v>
      </c>
      <c r="J50" s="46"/>
      <c r="K50" s="48"/>
      <c r="L50" s="48"/>
      <c r="M50" s="49"/>
      <c r="N50" s="47"/>
      <c r="O50" s="48"/>
      <c r="P50" s="48"/>
      <c r="Q50" s="48"/>
      <c r="R50" s="47"/>
      <c r="S50" s="48"/>
      <c r="T50" s="47"/>
      <c r="U50" s="48"/>
      <c r="V50" s="47"/>
      <c r="W50" s="34"/>
      <c r="X50" s="50">
        <v>1</v>
      </c>
      <c r="Y50" s="39"/>
      <c r="Z50" s="100"/>
      <c r="AA50" s="41"/>
      <c r="AB50" s="96"/>
      <c r="AC50" s="41"/>
      <c r="AD50" s="94"/>
      <c r="AE50" s="34"/>
      <c r="AF50" s="77" t="s">
        <v>236</v>
      </c>
      <c r="AG50" s="33"/>
    </row>
    <row r="51" spans="2:33" ht="74.25" customHeight="1" x14ac:dyDescent="0.2">
      <c r="B51" s="32"/>
      <c r="C51" s="98"/>
      <c r="D51" s="39"/>
      <c r="E51" s="99"/>
      <c r="F51" s="46"/>
      <c r="G51" s="60" t="s">
        <v>87</v>
      </c>
      <c r="H51" s="71"/>
      <c r="I51" s="60" t="s">
        <v>121</v>
      </c>
      <c r="J51" s="46"/>
      <c r="K51" s="48"/>
      <c r="L51" s="48"/>
      <c r="M51" s="48"/>
      <c r="N51" s="47"/>
      <c r="O51" s="48"/>
      <c r="P51" s="48"/>
      <c r="Q51" s="48"/>
      <c r="R51" s="47"/>
      <c r="S51" s="48"/>
      <c r="T51" s="49"/>
      <c r="U51" s="48"/>
      <c r="V51" s="47"/>
      <c r="W51" s="34"/>
      <c r="X51" s="50">
        <v>0.33</v>
      </c>
      <c r="Y51" s="39"/>
      <c r="Z51" s="100"/>
      <c r="AA51" s="41"/>
      <c r="AB51" s="96"/>
      <c r="AC51" s="41"/>
      <c r="AD51" s="94"/>
      <c r="AE51" s="34"/>
      <c r="AF51" s="56" t="s">
        <v>252</v>
      </c>
      <c r="AG51" s="33"/>
    </row>
    <row r="52" spans="2:33" ht="60" customHeight="1" x14ac:dyDescent="0.2">
      <c r="B52" s="32"/>
      <c r="C52" s="98"/>
      <c r="D52" s="39"/>
      <c r="E52" s="99"/>
      <c r="F52" s="46"/>
      <c r="G52" s="60" t="s">
        <v>88</v>
      </c>
      <c r="H52" s="71"/>
      <c r="I52" s="60" t="s">
        <v>108</v>
      </c>
      <c r="J52" s="46"/>
      <c r="K52" s="48"/>
      <c r="L52" s="48"/>
      <c r="M52" s="49"/>
      <c r="N52" s="47"/>
      <c r="O52" s="48"/>
      <c r="P52" s="48"/>
      <c r="Q52" s="48"/>
      <c r="R52" s="47"/>
      <c r="S52" s="48"/>
      <c r="T52" s="48"/>
      <c r="U52" s="48"/>
      <c r="V52" s="47"/>
      <c r="W52" s="34"/>
      <c r="X52" s="50">
        <v>1</v>
      </c>
      <c r="Y52" s="39"/>
      <c r="Z52" s="100"/>
      <c r="AA52" s="41"/>
      <c r="AB52" s="96"/>
      <c r="AC52" s="41"/>
      <c r="AD52" s="94"/>
      <c r="AE52" s="34"/>
      <c r="AF52" s="77" t="s">
        <v>236</v>
      </c>
      <c r="AG52" s="33"/>
    </row>
    <row r="53" spans="2:33" ht="15" customHeight="1" x14ac:dyDescent="0.2">
      <c r="B53" s="32"/>
      <c r="C53" s="98"/>
      <c r="D53" s="39"/>
      <c r="E53" s="41"/>
      <c r="F53" s="46"/>
      <c r="G53" s="71"/>
      <c r="H53" s="71"/>
      <c r="I53" s="71"/>
      <c r="J53" s="46"/>
      <c r="K53" s="46"/>
      <c r="L53" s="46"/>
      <c r="M53" s="46"/>
      <c r="N53" s="46"/>
      <c r="O53" s="46"/>
      <c r="P53" s="46"/>
      <c r="Q53" s="46"/>
      <c r="R53" s="46"/>
      <c r="S53" s="46"/>
      <c r="T53" s="46"/>
      <c r="U53" s="46"/>
      <c r="V53" s="46"/>
      <c r="W53" s="34"/>
      <c r="X53" s="52"/>
      <c r="Y53" s="39"/>
      <c r="Z53" s="53"/>
      <c r="AA53" s="41"/>
      <c r="AB53" s="96"/>
      <c r="AC53" s="41"/>
      <c r="AD53" s="94"/>
      <c r="AE53" s="34"/>
      <c r="AF53" s="81"/>
      <c r="AG53" s="33"/>
    </row>
    <row r="54" spans="2:33" ht="63" customHeight="1" x14ac:dyDescent="0.2">
      <c r="B54" s="32"/>
      <c r="C54" s="98"/>
      <c r="D54" s="39"/>
      <c r="E54" s="99" t="s">
        <v>34</v>
      </c>
      <c r="F54" s="46"/>
      <c r="G54" s="60" t="s">
        <v>92</v>
      </c>
      <c r="H54" s="71"/>
      <c r="I54" s="60" t="s">
        <v>120</v>
      </c>
      <c r="J54" s="46"/>
      <c r="K54" s="55"/>
      <c r="L54" s="55"/>
      <c r="M54" s="55"/>
      <c r="N54" s="55"/>
      <c r="O54" s="55"/>
      <c r="P54" s="55"/>
      <c r="Q54" s="49"/>
      <c r="R54" s="55"/>
      <c r="S54" s="55"/>
      <c r="T54" s="55"/>
      <c r="U54" s="55"/>
      <c r="V54" s="55"/>
      <c r="W54" s="34"/>
      <c r="X54" s="50">
        <v>1</v>
      </c>
      <c r="Y54" s="39"/>
      <c r="Z54" s="95">
        <f>+AVERAGE(X54:X56)</f>
        <v>1</v>
      </c>
      <c r="AA54" s="41"/>
      <c r="AB54" s="96"/>
      <c r="AC54" s="41"/>
      <c r="AD54" s="94"/>
      <c r="AE54" s="34"/>
      <c r="AF54" s="74" t="s">
        <v>237</v>
      </c>
      <c r="AG54" s="33"/>
    </row>
    <row r="55" spans="2:33" ht="45" customHeight="1" x14ac:dyDescent="0.2">
      <c r="B55" s="32"/>
      <c r="C55" s="98"/>
      <c r="D55" s="39"/>
      <c r="E55" s="99"/>
      <c r="F55" s="46"/>
      <c r="G55" s="60" t="s">
        <v>93</v>
      </c>
      <c r="H55" s="71"/>
      <c r="I55" s="60" t="s">
        <v>90</v>
      </c>
      <c r="J55" s="46"/>
      <c r="K55" s="55"/>
      <c r="L55" s="55"/>
      <c r="M55" s="49"/>
      <c r="N55" s="55"/>
      <c r="O55" s="55"/>
      <c r="P55" s="55"/>
      <c r="Q55" s="55"/>
      <c r="R55" s="55"/>
      <c r="S55" s="55"/>
      <c r="T55" s="55"/>
      <c r="U55" s="55"/>
      <c r="V55" s="55"/>
      <c r="W55" s="34"/>
      <c r="X55" s="50">
        <v>1</v>
      </c>
      <c r="Y55" s="39"/>
      <c r="Z55" s="96"/>
      <c r="AA55" s="41"/>
      <c r="AB55" s="96"/>
      <c r="AC55" s="41"/>
      <c r="AD55" s="94"/>
      <c r="AE55" s="34"/>
      <c r="AF55" s="74" t="s">
        <v>236</v>
      </c>
      <c r="AG55" s="33"/>
    </row>
    <row r="56" spans="2:33" ht="55.5" customHeight="1" x14ac:dyDescent="0.2">
      <c r="B56" s="32"/>
      <c r="C56" s="98"/>
      <c r="D56" s="39"/>
      <c r="E56" s="99"/>
      <c r="F56" s="46"/>
      <c r="G56" s="60" t="s">
        <v>94</v>
      </c>
      <c r="H56" s="71"/>
      <c r="I56" s="60" t="s">
        <v>91</v>
      </c>
      <c r="J56" s="46"/>
      <c r="K56" s="55"/>
      <c r="L56" s="55"/>
      <c r="M56" s="55"/>
      <c r="N56" s="49"/>
      <c r="O56" s="55"/>
      <c r="P56" s="55"/>
      <c r="Q56" s="55"/>
      <c r="R56" s="55"/>
      <c r="S56" s="55"/>
      <c r="T56" s="55"/>
      <c r="U56" s="55"/>
      <c r="V56" s="55"/>
      <c r="W56" s="34"/>
      <c r="X56" s="50">
        <v>1</v>
      </c>
      <c r="Y56" s="39"/>
      <c r="Z56" s="97"/>
      <c r="AA56" s="41"/>
      <c r="AB56" s="96"/>
      <c r="AC56" s="41"/>
      <c r="AD56" s="94"/>
      <c r="AE56" s="34"/>
      <c r="AF56" s="74" t="s">
        <v>236</v>
      </c>
      <c r="AG56" s="33"/>
    </row>
    <row r="57" spans="2:33" ht="15" customHeight="1" x14ac:dyDescent="0.2">
      <c r="B57" s="32"/>
      <c r="C57" s="98"/>
      <c r="D57" s="39"/>
      <c r="E57" s="41"/>
      <c r="F57" s="46"/>
      <c r="G57" s="71"/>
      <c r="H57" s="71"/>
      <c r="I57" s="71"/>
      <c r="J57" s="46"/>
      <c r="K57" s="46"/>
      <c r="L57" s="46"/>
      <c r="M57" s="46"/>
      <c r="N57" s="46"/>
      <c r="O57" s="46"/>
      <c r="P57" s="46"/>
      <c r="Q57" s="46"/>
      <c r="R57" s="46"/>
      <c r="S57" s="46"/>
      <c r="T57" s="46"/>
      <c r="U57" s="46"/>
      <c r="V57" s="46"/>
      <c r="W57" s="34"/>
      <c r="X57" s="52"/>
      <c r="Y57" s="39"/>
      <c r="Z57" s="53"/>
      <c r="AA57" s="41"/>
      <c r="AB57" s="96"/>
      <c r="AC57" s="41"/>
      <c r="AD57" s="94"/>
      <c r="AE57" s="34"/>
      <c r="AF57" s="81"/>
      <c r="AG57" s="33"/>
    </row>
    <row r="58" spans="2:33" ht="57" customHeight="1" x14ac:dyDescent="0.2">
      <c r="B58" s="32"/>
      <c r="C58" s="98"/>
      <c r="D58" s="39"/>
      <c r="E58" s="99" t="s">
        <v>35</v>
      </c>
      <c r="F58" s="46"/>
      <c r="G58" s="60" t="s">
        <v>95</v>
      </c>
      <c r="H58" s="71"/>
      <c r="I58" s="60" t="s">
        <v>250</v>
      </c>
      <c r="J58" s="46"/>
      <c r="K58" s="48"/>
      <c r="L58" s="48"/>
      <c r="M58" s="48"/>
      <c r="N58" s="48"/>
      <c r="O58" s="48"/>
      <c r="P58" s="49"/>
      <c r="Q58" s="48"/>
      <c r="R58" s="48"/>
      <c r="S58" s="48"/>
      <c r="T58" s="48"/>
      <c r="U58" s="48"/>
      <c r="V58" s="48"/>
      <c r="W58" s="34"/>
      <c r="X58" s="50">
        <v>1</v>
      </c>
      <c r="Y58" s="39"/>
      <c r="Z58" s="95">
        <f>AVERAGE(X58:X59)</f>
        <v>1</v>
      </c>
      <c r="AA58" s="41"/>
      <c r="AB58" s="96"/>
      <c r="AC58" s="41"/>
      <c r="AD58" s="94"/>
      <c r="AE58" s="34"/>
      <c r="AF58" s="74" t="s">
        <v>236</v>
      </c>
      <c r="AG58" s="33"/>
    </row>
    <row r="59" spans="2:33" ht="45" customHeight="1" x14ac:dyDescent="0.2">
      <c r="B59" s="32"/>
      <c r="C59" s="98"/>
      <c r="D59" s="39"/>
      <c r="E59" s="99"/>
      <c r="F59" s="46"/>
      <c r="G59" s="60" t="s">
        <v>96</v>
      </c>
      <c r="H59" s="71"/>
      <c r="I59" s="60" t="s">
        <v>115</v>
      </c>
      <c r="J59" s="46"/>
      <c r="K59" s="48"/>
      <c r="L59" s="48"/>
      <c r="M59" s="48"/>
      <c r="N59" s="48"/>
      <c r="O59" s="48"/>
      <c r="P59" s="49"/>
      <c r="Q59" s="48"/>
      <c r="R59" s="48"/>
      <c r="S59" s="48"/>
      <c r="T59" s="48"/>
      <c r="U59" s="48"/>
      <c r="V59" s="48"/>
      <c r="W59" s="34"/>
      <c r="X59" s="50">
        <v>1</v>
      </c>
      <c r="Y59" s="39"/>
      <c r="Z59" s="97"/>
      <c r="AA59" s="41"/>
      <c r="AB59" s="96"/>
      <c r="AC59" s="41"/>
      <c r="AD59" s="94"/>
      <c r="AE59" s="34"/>
      <c r="AF59" s="74" t="s">
        <v>240</v>
      </c>
      <c r="AG59" s="33"/>
    </row>
    <row r="60" spans="2:33" ht="15" customHeight="1" x14ac:dyDescent="0.2">
      <c r="B60" s="32"/>
      <c r="C60" s="98"/>
      <c r="D60" s="39"/>
      <c r="E60" s="41"/>
      <c r="F60" s="46"/>
      <c r="G60" s="71"/>
      <c r="H60" s="71"/>
      <c r="I60" s="71"/>
      <c r="J60" s="46"/>
      <c r="K60" s="46"/>
      <c r="L60" s="46"/>
      <c r="M60" s="46"/>
      <c r="N60" s="46"/>
      <c r="O60" s="46"/>
      <c r="P60" s="46"/>
      <c r="Q60" s="46"/>
      <c r="R60" s="46"/>
      <c r="S60" s="46"/>
      <c r="T60" s="46"/>
      <c r="U60" s="46"/>
      <c r="V60" s="46"/>
      <c r="W60" s="34"/>
      <c r="X60" s="52"/>
      <c r="Y60" s="39"/>
      <c r="Z60" s="53"/>
      <c r="AA60" s="41"/>
      <c r="AB60" s="96"/>
      <c r="AC60" s="41"/>
      <c r="AD60" s="94"/>
      <c r="AE60" s="34"/>
      <c r="AF60" s="81"/>
      <c r="AG60" s="33"/>
    </row>
    <row r="61" spans="2:33" ht="68.25" customHeight="1" x14ac:dyDescent="0.2">
      <c r="B61" s="32"/>
      <c r="C61" s="98"/>
      <c r="D61" s="39"/>
      <c r="E61" s="62" t="s">
        <v>36</v>
      </c>
      <c r="F61" s="46"/>
      <c r="G61" s="60" t="s">
        <v>97</v>
      </c>
      <c r="H61" s="71"/>
      <c r="I61" s="60" t="s">
        <v>118</v>
      </c>
      <c r="J61" s="46"/>
      <c r="K61" s="48"/>
      <c r="L61" s="48"/>
      <c r="M61" s="48"/>
      <c r="N61" s="47"/>
      <c r="O61" s="47"/>
      <c r="P61" s="47"/>
      <c r="Q61" s="49"/>
      <c r="R61" s="47"/>
      <c r="S61" s="48"/>
      <c r="T61" s="48"/>
      <c r="U61" s="48"/>
      <c r="V61" s="47"/>
      <c r="W61" s="34"/>
      <c r="X61" s="50">
        <v>1</v>
      </c>
      <c r="Y61" s="39"/>
      <c r="Z61" s="57">
        <f>+X61</f>
        <v>1</v>
      </c>
      <c r="AA61" s="41"/>
      <c r="AB61" s="97"/>
      <c r="AC61" s="41"/>
      <c r="AD61" s="94"/>
      <c r="AE61" s="34"/>
      <c r="AF61" s="77" t="s">
        <v>236</v>
      </c>
      <c r="AG61" s="33"/>
    </row>
    <row r="62" spans="2:33" x14ac:dyDescent="0.2">
      <c r="B62" s="32"/>
      <c r="C62" s="39"/>
      <c r="D62" s="39"/>
      <c r="E62" s="41"/>
      <c r="F62" s="46"/>
      <c r="G62" s="71"/>
      <c r="H62" s="71"/>
      <c r="I62" s="71"/>
      <c r="J62" s="46"/>
      <c r="K62" s="46"/>
      <c r="L62" s="46"/>
      <c r="M62" s="46"/>
      <c r="N62" s="46"/>
      <c r="O62" s="46"/>
      <c r="P62" s="46"/>
      <c r="Q62" s="46"/>
      <c r="R62" s="46"/>
      <c r="S62" s="46"/>
      <c r="T62" s="46"/>
      <c r="U62" s="46"/>
      <c r="V62" s="46"/>
      <c r="W62" s="34"/>
      <c r="X62" s="52"/>
      <c r="Y62" s="39"/>
      <c r="Z62" s="53"/>
      <c r="AA62" s="41"/>
      <c r="AB62" s="53"/>
      <c r="AC62" s="41"/>
      <c r="AD62" s="94"/>
      <c r="AE62" s="34"/>
      <c r="AF62" s="81"/>
      <c r="AG62" s="33"/>
    </row>
    <row r="63" spans="2:33" ht="47.25" customHeight="1" x14ac:dyDescent="0.2">
      <c r="B63" s="32"/>
      <c r="C63" s="101" t="s">
        <v>37</v>
      </c>
      <c r="D63" s="39"/>
      <c r="E63" s="99" t="s">
        <v>38</v>
      </c>
      <c r="F63" s="46"/>
      <c r="G63" s="60" t="s">
        <v>99</v>
      </c>
      <c r="H63" s="71"/>
      <c r="I63" s="60" t="s">
        <v>116</v>
      </c>
      <c r="J63" s="46"/>
      <c r="K63" s="48"/>
      <c r="L63" s="48"/>
      <c r="M63" s="48"/>
      <c r="N63" s="47"/>
      <c r="O63" s="47"/>
      <c r="P63" s="47"/>
      <c r="Q63" s="49"/>
      <c r="R63" s="47"/>
      <c r="S63" s="47"/>
      <c r="T63" s="47"/>
      <c r="U63" s="47"/>
      <c r="V63" s="47"/>
      <c r="W63" s="34"/>
      <c r="X63" s="57">
        <v>1</v>
      </c>
      <c r="Y63" s="39"/>
      <c r="Z63" s="100">
        <f>AVERAGE(X63:X66)</f>
        <v>1</v>
      </c>
      <c r="AA63" s="41"/>
      <c r="AB63" s="100">
        <f>AVERAGE(Z63,Z68,Z70,Z73,Z75)</f>
        <v>1</v>
      </c>
      <c r="AC63" s="41"/>
      <c r="AD63" s="94"/>
      <c r="AE63" s="34"/>
      <c r="AF63" s="77" t="s">
        <v>236</v>
      </c>
      <c r="AG63" s="33"/>
    </row>
    <row r="64" spans="2:33" ht="60.75" customHeight="1" x14ac:dyDescent="0.2">
      <c r="B64" s="32"/>
      <c r="C64" s="102"/>
      <c r="D64" s="39"/>
      <c r="E64" s="99"/>
      <c r="F64" s="46"/>
      <c r="G64" s="60" t="s">
        <v>100</v>
      </c>
      <c r="H64" s="71"/>
      <c r="I64" s="60" t="s">
        <v>39</v>
      </c>
      <c r="J64" s="46"/>
      <c r="K64" s="48"/>
      <c r="L64" s="48"/>
      <c r="M64" s="49"/>
      <c r="N64" s="47"/>
      <c r="O64" s="47"/>
      <c r="P64" s="47"/>
      <c r="Q64" s="47"/>
      <c r="R64" s="47"/>
      <c r="S64" s="47"/>
      <c r="T64" s="47"/>
      <c r="U64" s="47"/>
      <c r="V64" s="47"/>
      <c r="W64" s="34"/>
      <c r="X64" s="57">
        <v>1</v>
      </c>
      <c r="Y64" s="39"/>
      <c r="Z64" s="100"/>
      <c r="AA64" s="41"/>
      <c r="AB64" s="100"/>
      <c r="AC64" s="41"/>
      <c r="AD64" s="94"/>
      <c r="AE64" s="34"/>
      <c r="AF64" s="77" t="s">
        <v>236</v>
      </c>
      <c r="AG64" s="33"/>
    </row>
    <row r="65" spans="2:33" ht="61.5" customHeight="1" x14ac:dyDescent="0.2">
      <c r="B65" s="32"/>
      <c r="C65" s="102"/>
      <c r="D65" s="39"/>
      <c r="E65" s="99"/>
      <c r="F65" s="46"/>
      <c r="G65" s="60" t="s">
        <v>101</v>
      </c>
      <c r="H65" s="71"/>
      <c r="I65" s="60" t="s">
        <v>110</v>
      </c>
      <c r="J65" s="46"/>
      <c r="K65" s="48"/>
      <c r="L65" s="48"/>
      <c r="M65" s="48"/>
      <c r="N65" s="47"/>
      <c r="O65" s="47"/>
      <c r="P65" s="47"/>
      <c r="Q65" s="49"/>
      <c r="R65" s="47"/>
      <c r="S65" s="47"/>
      <c r="T65" s="47"/>
      <c r="U65" s="47"/>
      <c r="V65" s="47"/>
      <c r="W65" s="34"/>
      <c r="X65" s="57">
        <v>1</v>
      </c>
      <c r="Y65" s="39"/>
      <c r="Z65" s="100"/>
      <c r="AA65" s="41"/>
      <c r="AB65" s="100"/>
      <c r="AC65" s="41"/>
      <c r="AD65" s="94"/>
      <c r="AE65" s="34"/>
      <c r="AF65" s="59" t="s">
        <v>236</v>
      </c>
      <c r="AG65" s="33"/>
    </row>
    <row r="66" spans="2:33" ht="77.25" customHeight="1" x14ac:dyDescent="0.2">
      <c r="B66" s="32"/>
      <c r="C66" s="102"/>
      <c r="D66" s="39"/>
      <c r="E66" s="99"/>
      <c r="F66" s="46"/>
      <c r="G66" s="60" t="s">
        <v>102</v>
      </c>
      <c r="H66" s="71"/>
      <c r="I66" s="60" t="s">
        <v>98</v>
      </c>
      <c r="J66" s="46"/>
      <c r="K66" s="48"/>
      <c r="L66" s="48"/>
      <c r="M66" s="48"/>
      <c r="N66" s="49"/>
      <c r="O66" s="47"/>
      <c r="P66" s="47"/>
      <c r="Q66" s="47"/>
      <c r="R66" s="47"/>
      <c r="S66" s="47"/>
      <c r="T66" s="47"/>
      <c r="U66" s="47"/>
      <c r="V66" s="47"/>
      <c r="W66" s="34"/>
      <c r="X66" s="50">
        <v>1</v>
      </c>
      <c r="Y66" s="39"/>
      <c r="Z66" s="100"/>
      <c r="AA66" s="41"/>
      <c r="AB66" s="100"/>
      <c r="AC66" s="41"/>
      <c r="AD66" s="94"/>
      <c r="AE66" s="34"/>
      <c r="AF66" s="77" t="s">
        <v>236</v>
      </c>
      <c r="AG66" s="33"/>
    </row>
    <row r="67" spans="2:33" x14ac:dyDescent="0.2">
      <c r="B67" s="32"/>
      <c r="C67" s="102"/>
      <c r="D67" s="39"/>
      <c r="E67" s="41"/>
      <c r="F67" s="46"/>
      <c r="G67" s="71"/>
      <c r="H67" s="71"/>
      <c r="I67" s="71"/>
      <c r="J67" s="46"/>
      <c r="K67" s="46"/>
      <c r="L67" s="46"/>
      <c r="M67" s="46"/>
      <c r="N67" s="46"/>
      <c r="O67" s="46"/>
      <c r="P67" s="46"/>
      <c r="Q67" s="46"/>
      <c r="R67" s="46"/>
      <c r="S67" s="46"/>
      <c r="T67" s="46"/>
      <c r="U67" s="46"/>
      <c r="V67" s="46"/>
      <c r="W67" s="34"/>
      <c r="X67" s="52"/>
      <c r="Y67" s="39"/>
      <c r="Z67" s="53"/>
      <c r="AA67" s="41"/>
      <c r="AB67" s="100"/>
      <c r="AC67" s="41"/>
      <c r="AD67" s="94"/>
      <c r="AE67" s="34"/>
      <c r="AF67" s="83"/>
      <c r="AG67" s="33"/>
    </row>
    <row r="68" spans="2:33" ht="76.5" customHeight="1" x14ac:dyDescent="0.2">
      <c r="B68" s="32"/>
      <c r="C68" s="102"/>
      <c r="D68" s="39"/>
      <c r="E68" s="62" t="s">
        <v>40</v>
      </c>
      <c r="F68" s="46"/>
      <c r="G68" s="60" t="s">
        <v>109</v>
      </c>
      <c r="H68" s="71"/>
      <c r="I68" s="60" t="s">
        <v>130</v>
      </c>
      <c r="J68" s="46"/>
      <c r="K68" s="48"/>
      <c r="L68" s="48"/>
      <c r="M68" s="48"/>
      <c r="N68" s="47"/>
      <c r="O68" s="47"/>
      <c r="P68" s="49"/>
      <c r="Q68" s="47"/>
      <c r="R68" s="47"/>
      <c r="S68" s="47"/>
      <c r="T68" s="47"/>
      <c r="U68" s="48"/>
      <c r="V68" s="49"/>
      <c r="W68" s="34"/>
      <c r="X68" s="50">
        <v>1</v>
      </c>
      <c r="Y68" s="39"/>
      <c r="Z68" s="57">
        <f>AVERAGE(X68:X68)</f>
        <v>1</v>
      </c>
      <c r="AA68" s="41"/>
      <c r="AB68" s="100"/>
      <c r="AC68" s="41"/>
      <c r="AD68" s="94"/>
      <c r="AE68" s="34"/>
      <c r="AF68" s="56" t="s">
        <v>236</v>
      </c>
      <c r="AG68" s="33"/>
    </row>
    <row r="69" spans="2:33" x14ac:dyDescent="0.2">
      <c r="B69" s="32"/>
      <c r="C69" s="102"/>
      <c r="D69" s="39"/>
      <c r="E69" s="41"/>
      <c r="F69" s="46"/>
      <c r="G69" s="72"/>
      <c r="H69" s="72"/>
      <c r="I69" s="72"/>
      <c r="J69" s="46"/>
      <c r="K69" s="46"/>
      <c r="L69" s="46"/>
      <c r="M69" s="46"/>
      <c r="N69" s="46"/>
      <c r="O69" s="46"/>
      <c r="P69" s="46"/>
      <c r="Q69" s="46"/>
      <c r="R69" s="46"/>
      <c r="S69" s="46"/>
      <c r="T69" s="46"/>
      <c r="U69" s="46"/>
      <c r="V69" s="46"/>
      <c r="W69" s="34"/>
      <c r="X69" s="52"/>
      <c r="Y69" s="39"/>
      <c r="Z69" s="53"/>
      <c r="AA69" s="41"/>
      <c r="AB69" s="100"/>
      <c r="AC69" s="41"/>
      <c r="AD69" s="94"/>
      <c r="AE69" s="34"/>
      <c r="AF69" s="84"/>
      <c r="AG69" s="33"/>
    </row>
    <row r="70" spans="2:33" ht="86.25" customHeight="1" x14ac:dyDescent="0.2">
      <c r="B70" s="32"/>
      <c r="C70" s="102"/>
      <c r="D70" s="39"/>
      <c r="E70" s="99" t="s">
        <v>41</v>
      </c>
      <c r="F70" s="46"/>
      <c r="G70" s="60" t="s">
        <v>103</v>
      </c>
      <c r="H70" s="72"/>
      <c r="I70" s="60" t="s">
        <v>111</v>
      </c>
      <c r="J70" s="46"/>
      <c r="K70" s="48"/>
      <c r="L70" s="48"/>
      <c r="M70" s="48"/>
      <c r="N70" s="47"/>
      <c r="O70" s="48"/>
      <c r="P70" s="48"/>
      <c r="Q70" s="49"/>
      <c r="R70" s="47"/>
      <c r="S70" s="48"/>
      <c r="T70" s="48"/>
      <c r="U70" s="48"/>
      <c r="V70" s="47"/>
      <c r="W70" s="34"/>
      <c r="X70" s="57">
        <v>1</v>
      </c>
      <c r="Y70" s="39"/>
      <c r="Z70" s="95">
        <f>+X70:X71</f>
        <v>1</v>
      </c>
      <c r="AA70" s="41"/>
      <c r="AB70" s="100"/>
      <c r="AC70" s="41"/>
      <c r="AD70" s="94"/>
      <c r="AE70" s="34"/>
      <c r="AF70" s="77" t="s">
        <v>236</v>
      </c>
      <c r="AG70" s="33"/>
    </row>
    <row r="71" spans="2:33" ht="60" customHeight="1" x14ac:dyDescent="0.2">
      <c r="B71" s="32"/>
      <c r="C71" s="102"/>
      <c r="D71" s="39"/>
      <c r="E71" s="99"/>
      <c r="F71" s="46"/>
      <c r="G71" s="60" t="s">
        <v>104</v>
      </c>
      <c r="H71" s="71"/>
      <c r="I71" s="60" t="s">
        <v>117</v>
      </c>
      <c r="J71" s="46"/>
      <c r="K71" s="48"/>
      <c r="L71" s="48"/>
      <c r="M71" s="48"/>
      <c r="N71" s="47"/>
      <c r="O71" s="48"/>
      <c r="P71" s="48"/>
      <c r="Q71" s="49"/>
      <c r="R71" s="47"/>
      <c r="S71" s="48"/>
      <c r="T71" s="48"/>
      <c r="U71" s="48"/>
      <c r="V71" s="47"/>
      <c r="W71" s="34"/>
      <c r="X71" s="57">
        <v>1</v>
      </c>
      <c r="Y71" s="39"/>
      <c r="Z71" s="97"/>
      <c r="AA71" s="41"/>
      <c r="AB71" s="100"/>
      <c r="AC71" s="41"/>
      <c r="AD71" s="94"/>
      <c r="AE71" s="34"/>
      <c r="AF71" s="77" t="s">
        <v>236</v>
      </c>
      <c r="AG71" s="33"/>
    </row>
    <row r="72" spans="2:33" x14ac:dyDescent="0.2">
      <c r="B72" s="32"/>
      <c r="C72" s="102"/>
      <c r="D72" s="39"/>
      <c r="E72" s="41"/>
      <c r="F72" s="46"/>
      <c r="G72" s="71"/>
      <c r="H72" s="71"/>
      <c r="I72" s="71"/>
      <c r="J72" s="46"/>
      <c r="K72" s="46"/>
      <c r="L72" s="46"/>
      <c r="M72" s="46"/>
      <c r="N72" s="46"/>
      <c r="O72" s="46"/>
      <c r="P72" s="46"/>
      <c r="Q72" s="46"/>
      <c r="R72" s="46"/>
      <c r="S72" s="46"/>
      <c r="T72" s="46"/>
      <c r="U72" s="46"/>
      <c r="V72" s="46"/>
      <c r="W72" s="34"/>
      <c r="X72" s="53"/>
      <c r="Y72" s="39"/>
      <c r="Z72" s="53"/>
      <c r="AA72" s="41"/>
      <c r="AB72" s="100"/>
      <c r="AC72" s="41"/>
      <c r="AD72" s="94"/>
      <c r="AE72" s="34"/>
      <c r="AF72" s="84"/>
      <c r="AG72" s="33"/>
    </row>
    <row r="73" spans="2:33" ht="60" customHeight="1" x14ac:dyDescent="0.2">
      <c r="B73" s="32"/>
      <c r="C73" s="102"/>
      <c r="D73" s="39"/>
      <c r="E73" s="62" t="s">
        <v>42</v>
      </c>
      <c r="F73" s="46"/>
      <c r="G73" s="60" t="s">
        <v>106</v>
      </c>
      <c r="H73" s="71"/>
      <c r="I73" s="60" t="s">
        <v>105</v>
      </c>
      <c r="J73" s="46"/>
      <c r="K73" s="48"/>
      <c r="L73" s="48"/>
      <c r="M73" s="48"/>
      <c r="N73" s="49"/>
      <c r="O73" s="47"/>
      <c r="P73" s="47"/>
      <c r="Q73" s="47"/>
      <c r="R73" s="47"/>
      <c r="S73" s="47"/>
      <c r="T73" s="48"/>
      <c r="U73" s="48"/>
      <c r="V73" s="47"/>
      <c r="W73" s="34"/>
      <c r="X73" s="57">
        <v>1</v>
      </c>
      <c r="Y73" s="39"/>
      <c r="Z73" s="57">
        <f>+X73</f>
        <v>1</v>
      </c>
      <c r="AA73" s="41"/>
      <c r="AB73" s="100"/>
      <c r="AC73" s="41"/>
      <c r="AD73" s="94"/>
      <c r="AE73" s="34"/>
      <c r="AF73" s="77" t="s">
        <v>236</v>
      </c>
      <c r="AG73" s="33"/>
    </row>
    <row r="74" spans="2:33" x14ac:dyDescent="0.2">
      <c r="B74" s="32"/>
      <c r="C74" s="102"/>
      <c r="D74" s="39"/>
      <c r="E74" s="41"/>
      <c r="F74" s="46"/>
      <c r="G74" s="71"/>
      <c r="H74" s="71"/>
      <c r="I74" s="71"/>
      <c r="J74" s="46"/>
      <c r="K74" s="46"/>
      <c r="L74" s="46"/>
      <c r="M74" s="46"/>
      <c r="N74" s="46"/>
      <c r="O74" s="46"/>
      <c r="P74" s="46"/>
      <c r="Q74" s="46"/>
      <c r="R74" s="46"/>
      <c r="S74" s="46"/>
      <c r="T74" s="46"/>
      <c r="U74" s="46"/>
      <c r="V74" s="46"/>
      <c r="W74" s="34"/>
      <c r="X74" s="52"/>
      <c r="Y74" s="39"/>
      <c r="Z74" s="53"/>
      <c r="AA74" s="41"/>
      <c r="AB74" s="100"/>
      <c r="AC74" s="41"/>
      <c r="AD74" s="94"/>
      <c r="AE74" s="34"/>
      <c r="AF74" s="83"/>
      <c r="AG74" s="33"/>
    </row>
    <row r="75" spans="2:33" ht="66" customHeight="1" x14ac:dyDescent="0.2">
      <c r="B75" s="32"/>
      <c r="C75" s="103"/>
      <c r="D75" s="39"/>
      <c r="E75" s="62" t="s">
        <v>43</v>
      </c>
      <c r="F75" s="46"/>
      <c r="G75" s="60" t="s">
        <v>107</v>
      </c>
      <c r="H75" s="71"/>
      <c r="I75" s="60" t="s">
        <v>131</v>
      </c>
      <c r="J75" s="46"/>
      <c r="K75" s="48"/>
      <c r="L75" s="48"/>
      <c r="M75" s="48"/>
      <c r="N75" s="47"/>
      <c r="O75" s="48"/>
      <c r="P75" s="48"/>
      <c r="Q75" s="48"/>
      <c r="R75" s="47"/>
      <c r="S75" s="48"/>
      <c r="T75" s="48"/>
      <c r="U75" s="49"/>
      <c r="V75" s="47"/>
      <c r="W75" s="34"/>
      <c r="X75" s="63">
        <v>1</v>
      </c>
      <c r="Y75" s="39"/>
      <c r="Z75" s="57">
        <f>AVERAGE(X75:X75)</f>
        <v>1</v>
      </c>
      <c r="AA75" s="41"/>
      <c r="AB75" s="100"/>
      <c r="AC75" s="41"/>
      <c r="AD75" s="94"/>
      <c r="AE75" s="34"/>
      <c r="AF75" s="56" t="s">
        <v>258</v>
      </c>
      <c r="AG75" s="33"/>
    </row>
    <row r="76" spans="2:33" ht="15" customHeight="1" x14ac:dyDescent="0.2">
      <c r="B76" s="32"/>
      <c r="C76" s="39"/>
      <c r="D76" s="39"/>
      <c r="E76" s="39"/>
      <c r="F76" s="34"/>
      <c r="G76" s="73"/>
      <c r="H76" s="73"/>
      <c r="I76" s="73"/>
      <c r="J76" s="34"/>
      <c r="K76" s="34"/>
      <c r="L76" s="34"/>
      <c r="M76" s="34"/>
      <c r="N76" s="34"/>
      <c r="O76" s="34"/>
      <c r="P76" s="34"/>
      <c r="Q76" s="34"/>
      <c r="R76" s="34"/>
      <c r="S76" s="34"/>
      <c r="T76" s="34"/>
      <c r="U76" s="34"/>
      <c r="V76" s="34"/>
      <c r="W76" s="34"/>
      <c r="X76" s="39"/>
      <c r="Y76" s="39"/>
      <c r="Z76" s="39"/>
      <c r="AA76" s="39"/>
      <c r="AB76" s="39"/>
      <c r="AC76" s="39"/>
      <c r="AD76" s="94"/>
      <c r="AE76" s="34"/>
      <c r="AF76" s="73"/>
      <c r="AG76" s="33"/>
    </row>
    <row r="77" spans="2:33" ht="93.75" customHeight="1" x14ac:dyDescent="0.2">
      <c r="B77" s="32"/>
      <c r="C77" s="91" t="s">
        <v>136</v>
      </c>
      <c r="D77" s="39"/>
      <c r="E77" s="88" t="s">
        <v>135</v>
      </c>
      <c r="F77" s="46"/>
      <c r="G77" s="60" t="s">
        <v>137</v>
      </c>
      <c r="H77" s="71"/>
      <c r="I77" s="60" t="s">
        <v>132</v>
      </c>
      <c r="J77" s="46"/>
      <c r="K77" s="64"/>
      <c r="L77" s="64"/>
      <c r="M77" s="64"/>
      <c r="N77" s="65"/>
      <c r="O77" s="64"/>
      <c r="P77" s="64"/>
      <c r="Q77" s="64"/>
      <c r="R77" s="65"/>
      <c r="S77" s="49"/>
      <c r="T77" s="64"/>
      <c r="U77" s="65"/>
      <c r="V77" s="65"/>
      <c r="W77" s="34"/>
      <c r="X77" s="63">
        <v>1</v>
      </c>
      <c r="Y77" s="39"/>
      <c r="Z77" s="95">
        <f>AVERAGE(X77:X80)</f>
        <v>0.9375</v>
      </c>
      <c r="AA77" s="41"/>
      <c r="AB77" s="95">
        <f>+AVERAGE(Z77)</f>
        <v>0.9375</v>
      </c>
      <c r="AC77" s="41"/>
      <c r="AD77" s="94"/>
      <c r="AE77" s="34"/>
      <c r="AF77" s="56" t="s">
        <v>259</v>
      </c>
      <c r="AG77" s="33"/>
    </row>
    <row r="78" spans="2:33" ht="208.5" customHeight="1" x14ac:dyDescent="0.2">
      <c r="B78" s="32"/>
      <c r="C78" s="92"/>
      <c r="D78" s="39"/>
      <c r="E78" s="89"/>
      <c r="F78" s="46"/>
      <c r="G78" s="60" t="s">
        <v>138</v>
      </c>
      <c r="H78" s="71"/>
      <c r="I78" s="60" t="s">
        <v>141</v>
      </c>
      <c r="J78" s="46"/>
      <c r="K78" s="64"/>
      <c r="L78" s="64"/>
      <c r="M78" s="64"/>
      <c r="N78" s="65"/>
      <c r="O78" s="64"/>
      <c r="P78" s="64"/>
      <c r="Q78" s="64"/>
      <c r="R78" s="65"/>
      <c r="S78" s="64"/>
      <c r="T78" s="64"/>
      <c r="U78" s="49"/>
      <c r="V78" s="65"/>
      <c r="W78" s="34"/>
      <c r="X78" s="63">
        <v>1</v>
      </c>
      <c r="Y78" s="39"/>
      <c r="Z78" s="96"/>
      <c r="AA78" s="41"/>
      <c r="AB78" s="96"/>
      <c r="AC78" s="41"/>
      <c r="AD78" s="94"/>
      <c r="AE78" s="34"/>
      <c r="AF78" s="56" t="s">
        <v>260</v>
      </c>
      <c r="AG78" s="33"/>
    </row>
    <row r="79" spans="2:33" ht="86.25" customHeight="1" x14ac:dyDescent="0.2">
      <c r="B79" s="32"/>
      <c r="C79" s="92"/>
      <c r="D79" s="39"/>
      <c r="E79" s="89"/>
      <c r="F79" s="46"/>
      <c r="G79" s="60" t="s">
        <v>139</v>
      </c>
      <c r="H79" s="71"/>
      <c r="I79" s="60" t="s">
        <v>133</v>
      </c>
      <c r="J79" s="46"/>
      <c r="K79" s="64"/>
      <c r="L79" s="64"/>
      <c r="M79" s="64"/>
      <c r="N79" s="65"/>
      <c r="O79" s="64"/>
      <c r="P79" s="64"/>
      <c r="Q79" s="64"/>
      <c r="R79" s="65"/>
      <c r="S79" s="64"/>
      <c r="T79" s="64"/>
      <c r="U79" s="64"/>
      <c r="V79" s="49"/>
      <c r="W79" s="34"/>
      <c r="X79" s="63">
        <v>1</v>
      </c>
      <c r="Y79" s="39"/>
      <c r="Z79" s="96"/>
      <c r="AA79" s="41"/>
      <c r="AB79" s="96"/>
      <c r="AC79" s="41"/>
      <c r="AD79" s="94"/>
      <c r="AE79" s="34"/>
      <c r="AF79" s="56" t="s">
        <v>251</v>
      </c>
      <c r="AG79" s="33"/>
    </row>
    <row r="80" spans="2:33" ht="171" customHeight="1" x14ac:dyDescent="0.2">
      <c r="B80" s="32"/>
      <c r="C80" s="93"/>
      <c r="D80" s="39"/>
      <c r="E80" s="90"/>
      <c r="F80" s="46"/>
      <c r="G80" s="60" t="s">
        <v>140</v>
      </c>
      <c r="H80" s="71"/>
      <c r="I80" s="60" t="s">
        <v>134</v>
      </c>
      <c r="J80" s="46"/>
      <c r="K80" s="64"/>
      <c r="L80" s="64"/>
      <c r="M80" s="64"/>
      <c r="N80" s="65"/>
      <c r="O80" s="64"/>
      <c r="P80" s="64"/>
      <c r="Q80" s="64"/>
      <c r="R80" s="65"/>
      <c r="S80" s="64"/>
      <c r="T80" s="64"/>
      <c r="U80" s="64"/>
      <c r="V80" s="49"/>
      <c r="W80" s="34"/>
      <c r="X80" s="63">
        <v>0.75</v>
      </c>
      <c r="Y80" s="39"/>
      <c r="Z80" s="97"/>
      <c r="AA80" s="41"/>
      <c r="AB80" s="97"/>
      <c r="AC80" s="41"/>
      <c r="AD80" s="94"/>
      <c r="AE80" s="34"/>
      <c r="AF80" s="56" t="s">
        <v>264</v>
      </c>
      <c r="AG80" s="33"/>
    </row>
    <row r="81" spans="2:33" ht="13.5" thickBot="1" x14ac:dyDescent="0.25">
      <c r="B81" s="6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8"/>
      <c r="AG81" s="69"/>
    </row>
    <row r="82" spans="2:33" s="25" customFormat="1" ht="13.5" thickTop="1" x14ac:dyDescent="0.2">
      <c r="AF82" s="26"/>
    </row>
  </sheetData>
  <mergeCells count="45">
    <mergeCell ref="C45:C61"/>
    <mergeCell ref="Z21:Z22"/>
    <mergeCell ref="Z42:Z43"/>
    <mergeCell ref="C3:AF5"/>
    <mergeCell ref="C9:C22"/>
    <mergeCell ref="E9:E10"/>
    <mergeCell ref="F9:F10"/>
    <mergeCell ref="Z9:Z10"/>
    <mergeCell ref="AB9:AB22"/>
    <mergeCell ref="E12:E13"/>
    <mergeCell ref="Z12:Z13"/>
    <mergeCell ref="E15:E16"/>
    <mergeCell ref="Z15:Z16"/>
    <mergeCell ref="E18:E19"/>
    <mergeCell ref="Z18:Z19"/>
    <mergeCell ref="Z63:Z66"/>
    <mergeCell ref="Z45:Z47"/>
    <mergeCell ref="AB63:AB75"/>
    <mergeCell ref="E70:E71"/>
    <mergeCell ref="Z70:Z71"/>
    <mergeCell ref="E45:E47"/>
    <mergeCell ref="E54:E56"/>
    <mergeCell ref="Z54:Z56"/>
    <mergeCell ref="E58:E59"/>
    <mergeCell ref="AB45:AB61"/>
    <mergeCell ref="E49:E52"/>
    <mergeCell ref="Z49:Z52"/>
    <mergeCell ref="Z58:Z59"/>
    <mergeCell ref="E63:E66"/>
    <mergeCell ref="E77:E80"/>
    <mergeCell ref="C77:C80"/>
    <mergeCell ref="AD9:AD80"/>
    <mergeCell ref="AB77:AB80"/>
    <mergeCell ref="Z77:Z80"/>
    <mergeCell ref="C24:C43"/>
    <mergeCell ref="E24:E31"/>
    <mergeCell ref="AB24:AB43"/>
    <mergeCell ref="Z24:Z31"/>
    <mergeCell ref="E33:E35"/>
    <mergeCell ref="Z33:Z35"/>
    <mergeCell ref="Z37:Z40"/>
    <mergeCell ref="E37:E40"/>
    <mergeCell ref="E42:E43"/>
    <mergeCell ref="C63:C75"/>
    <mergeCell ref="E21:E22"/>
  </mergeCells>
  <conditionalFormatting sqref="X9">
    <cfRule type="cellIs" dxfId="384" priority="190" operator="between">
      <formula>0.8</formula>
      <formula>1</formula>
    </cfRule>
    <cfRule type="cellIs" dxfId="383" priority="191" operator="between">
      <formula>0.6</formula>
      <formula>0.79</formula>
    </cfRule>
    <cfRule type="cellIs" dxfId="382" priority="192" operator="between">
      <formula>0</formula>
      <formula>0.59</formula>
    </cfRule>
  </conditionalFormatting>
  <conditionalFormatting sqref="X10">
    <cfRule type="cellIs" dxfId="381" priority="187" operator="between">
      <formula>0.8</formula>
      <formula>1</formula>
    </cfRule>
    <cfRule type="cellIs" dxfId="380" priority="188" operator="between">
      <formula>0.6</formula>
      <formula>0.79</formula>
    </cfRule>
    <cfRule type="cellIs" dxfId="379" priority="189" operator="between">
      <formula>0</formula>
      <formula>0.59</formula>
    </cfRule>
  </conditionalFormatting>
  <conditionalFormatting sqref="X12">
    <cfRule type="cellIs" dxfId="378" priority="184" operator="between">
      <formula>0.8</formula>
      <formula>1</formula>
    </cfRule>
    <cfRule type="cellIs" dxfId="377" priority="185" operator="between">
      <formula>0.6</formula>
      <formula>0.79</formula>
    </cfRule>
    <cfRule type="cellIs" dxfId="376" priority="186" operator="between">
      <formula>0</formula>
      <formula>0.59</formula>
    </cfRule>
  </conditionalFormatting>
  <conditionalFormatting sqref="X13">
    <cfRule type="cellIs" dxfId="375" priority="181" operator="between">
      <formula>0.8</formula>
      <formula>1</formula>
    </cfRule>
    <cfRule type="cellIs" dxfId="374" priority="182" operator="between">
      <formula>0.6</formula>
      <formula>0.79</formula>
    </cfRule>
    <cfRule type="cellIs" dxfId="373" priority="183" operator="between">
      <formula>0</formula>
      <formula>0.59</formula>
    </cfRule>
  </conditionalFormatting>
  <conditionalFormatting sqref="X15">
    <cfRule type="cellIs" dxfId="372" priority="178" operator="between">
      <formula>0.8</formula>
      <formula>1</formula>
    </cfRule>
    <cfRule type="cellIs" dxfId="371" priority="179" operator="between">
      <formula>0.6</formula>
      <formula>0.79</formula>
    </cfRule>
    <cfRule type="cellIs" dxfId="370" priority="180" operator="between">
      <formula>0</formula>
      <formula>0.59</formula>
    </cfRule>
  </conditionalFormatting>
  <conditionalFormatting sqref="X16">
    <cfRule type="cellIs" dxfId="369" priority="175" operator="between">
      <formula>0.8</formula>
      <formula>1</formula>
    </cfRule>
    <cfRule type="cellIs" dxfId="368" priority="176" operator="between">
      <formula>0.6</formula>
      <formula>0.79</formula>
    </cfRule>
    <cfRule type="cellIs" dxfId="367" priority="177" operator="between">
      <formula>0</formula>
      <formula>0.59</formula>
    </cfRule>
  </conditionalFormatting>
  <conditionalFormatting sqref="X18">
    <cfRule type="cellIs" dxfId="366" priority="172" operator="between">
      <formula>0.8</formula>
      <formula>1</formula>
    </cfRule>
    <cfRule type="cellIs" dxfId="365" priority="173" operator="between">
      <formula>0.6</formula>
      <formula>0.79</formula>
    </cfRule>
    <cfRule type="cellIs" dxfId="364" priority="174" operator="between">
      <formula>0</formula>
      <formula>0.59</formula>
    </cfRule>
  </conditionalFormatting>
  <conditionalFormatting sqref="X19">
    <cfRule type="cellIs" dxfId="363" priority="169" operator="between">
      <formula>0.8</formula>
      <formula>1</formula>
    </cfRule>
    <cfRule type="cellIs" dxfId="362" priority="170" operator="between">
      <formula>0.6</formula>
      <formula>0.79</formula>
    </cfRule>
    <cfRule type="cellIs" dxfId="361" priority="171" operator="between">
      <formula>0</formula>
      <formula>0.59</formula>
    </cfRule>
  </conditionalFormatting>
  <conditionalFormatting sqref="X21">
    <cfRule type="cellIs" dxfId="360" priority="166" operator="between">
      <formula>0.8</formula>
      <formula>1</formula>
    </cfRule>
    <cfRule type="cellIs" dxfId="359" priority="167" operator="between">
      <formula>0.6</formula>
      <formula>0.79</formula>
    </cfRule>
    <cfRule type="cellIs" dxfId="358" priority="168" operator="between">
      <formula>0</formula>
      <formula>0.59</formula>
    </cfRule>
  </conditionalFormatting>
  <conditionalFormatting sqref="X22">
    <cfRule type="cellIs" dxfId="357" priority="163" operator="between">
      <formula>0.8</formula>
      <formula>1</formula>
    </cfRule>
    <cfRule type="cellIs" dxfId="356" priority="164" operator="between">
      <formula>0.6</formula>
      <formula>0.79</formula>
    </cfRule>
    <cfRule type="cellIs" dxfId="355" priority="165" operator="between">
      <formula>0</formula>
      <formula>0.59</formula>
    </cfRule>
  </conditionalFormatting>
  <conditionalFormatting sqref="X24">
    <cfRule type="cellIs" dxfId="354" priority="157" operator="between">
      <formula>0.8</formula>
      <formula>1</formula>
    </cfRule>
    <cfRule type="cellIs" dxfId="353" priority="158" operator="between">
      <formula>0.6</formula>
      <formula>0.79</formula>
    </cfRule>
    <cfRule type="cellIs" dxfId="352" priority="159" operator="between">
      <formula>0</formula>
      <formula>0.59</formula>
    </cfRule>
  </conditionalFormatting>
  <conditionalFormatting sqref="X25">
    <cfRule type="cellIs" dxfId="351" priority="154" operator="between">
      <formula>0.8</formula>
      <formula>1</formula>
    </cfRule>
    <cfRule type="cellIs" dxfId="350" priority="155" operator="between">
      <formula>0.6</formula>
      <formula>0.79</formula>
    </cfRule>
    <cfRule type="cellIs" dxfId="349" priority="156" operator="between">
      <formula>0</formula>
      <formula>0.59</formula>
    </cfRule>
  </conditionalFormatting>
  <conditionalFormatting sqref="X26">
    <cfRule type="cellIs" dxfId="348" priority="151" operator="between">
      <formula>0.8</formula>
      <formula>1</formula>
    </cfRule>
    <cfRule type="cellIs" dxfId="347" priority="152" operator="between">
      <formula>0.6</formula>
      <formula>0.79</formula>
    </cfRule>
    <cfRule type="cellIs" dxfId="346" priority="153" operator="between">
      <formula>0</formula>
      <formula>0.59</formula>
    </cfRule>
  </conditionalFormatting>
  <conditionalFormatting sqref="X27">
    <cfRule type="cellIs" dxfId="345" priority="148" operator="between">
      <formula>0.8</formula>
      <formula>1</formula>
    </cfRule>
    <cfRule type="cellIs" dxfId="344" priority="149" operator="between">
      <formula>0.6</formula>
      <formula>0.79</formula>
    </cfRule>
    <cfRule type="cellIs" dxfId="343" priority="150" operator="between">
      <formula>0</formula>
      <formula>0.59</formula>
    </cfRule>
  </conditionalFormatting>
  <conditionalFormatting sqref="X28">
    <cfRule type="cellIs" dxfId="342" priority="145" operator="between">
      <formula>0.8</formula>
      <formula>1</formula>
    </cfRule>
    <cfRule type="cellIs" dxfId="341" priority="146" operator="between">
      <formula>0.6</formula>
      <formula>0.79</formula>
    </cfRule>
    <cfRule type="cellIs" dxfId="340" priority="147" operator="between">
      <formula>0</formula>
      <formula>0.59</formula>
    </cfRule>
  </conditionalFormatting>
  <conditionalFormatting sqref="X29">
    <cfRule type="cellIs" dxfId="339" priority="142" operator="between">
      <formula>0.8</formula>
      <formula>1</formula>
    </cfRule>
    <cfRule type="cellIs" dxfId="338" priority="143" operator="between">
      <formula>0.6</formula>
      <formula>0.79</formula>
    </cfRule>
    <cfRule type="cellIs" dxfId="337" priority="144" operator="between">
      <formula>0</formula>
      <formula>0.59</formula>
    </cfRule>
  </conditionalFormatting>
  <conditionalFormatting sqref="X30">
    <cfRule type="cellIs" dxfId="336" priority="136" operator="between">
      <formula>0.8</formula>
      <formula>1</formula>
    </cfRule>
    <cfRule type="cellIs" dxfId="335" priority="137" operator="between">
      <formula>0.6</formula>
      <formula>0.79</formula>
    </cfRule>
    <cfRule type="cellIs" dxfId="334" priority="138" operator="between">
      <formula>0</formula>
      <formula>0.59</formula>
    </cfRule>
  </conditionalFormatting>
  <conditionalFormatting sqref="X31">
    <cfRule type="cellIs" dxfId="333" priority="133" operator="between">
      <formula>0.8</formula>
      <formula>1</formula>
    </cfRule>
    <cfRule type="cellIs" dxfId="332" priority="134" operator="between">
      <formula>0.6</formula>
      <formula>0.79</formula>
    </cfRule>
    <cfRule type="cellIs" dxfId="331" priority="135" operator="between">
      <formula>0</formula>
      <formula>0.59</formula>
    </cfRule>
  </conditionalFormatting>
  <conditionalFormatting sqref="X33">
    <cfRule type="cellIs" dxfId="330" priority="130" operator="between">
      <formula>0.8</formula>
      <formula>1</formula>
    </cfRule>
    <cfRule type="cellIs" dxfId="329" priority="131" operator="between">
      <formula>0.6</formula>
      <formula>0.79</formula>
    </cfRule>
    <cfRule type="cellIs" dxfId="328" priority="132" operator="between">
      <formula>0</formula>
      <formula>0.59</formula>
    </cfRule>
  </conditionalFormatting>
  <conditionalFormatting sqref="X34">
    <cfRule type="cellIs" dxfId="327" priority="127" operator="between">
      <formula>0.8</formula>
      <formula>1</formula>
    </cfRule>
    <cfRule type="cellIs" dxfId="326" priority="128" operator="between">
      <formula>0.6</formula>
      <formula>0.79</formula>
    </cfRule>
    <cfRule type="cellIs" dxfId="325" priority="129" operator="between">
      <formula>0</formula>
      <formula>0.59</formula>
    </cfRule>
  </conditionalFormatting>
  <conditionalFormatting sqref="X35">
    <cfRule type="cellIs" dxfId="324" priority="124" operator="between">
      <formula>0.8</formula>
      <formula>1</formula>
    </cfRule>
    <cfRule type="cellIs" dxfId="323" priority="125" operator="between">
      <formula>0.6</formula>
      <formula>0.79</formula>
    </cfRule>
    <cfRule type="cellIs" dxfId="322" priority="126" operator="between">
      <formula>0</formula>
      <formula>0.59</formula>
    </cfRule>
  </conditionalFormatting>
  <conditionalFormatting sqref="X37">
    <cfRule type="cellIs" dxfId="321" priority="103" operator="between">
      <formula>0.8</formula>
      <formula>1</formula>
    </cfRule>
    <cfRule type="cellIs" dxfId="320" priority="104" operator="between">
      <formula>0.6</formula>
      <formula>0.79</formula>
    </cfRule>
    <cfRule type="cellIs" dxfId="319" priority="105" operator="between">
      <formula>0</formula>
      <formula>0.59</formula>
    </cfRule>
  </conditionalFormatting>
  <conditionalFormatting sqref="X38:X39">
    <cfRule type="cellIs" dxfId="318" priority="100" operator="between">
      <formula>0.8</formula>
      <formula>1</formula>
    </cfRule>
    <cfRule type="cellIs" dxfId="317" priority="101" operator="between">
      <formula>0.6</formula>
      <formula>0.79</formula>
    </cfRule>
    <cfRule type="cellIs" dxfId="316" priority="102" operator="between">
      <formula>0</formula>
      <formula>0.59</formula>
    </cfRule>
  </conditionalFormatting>
  <conditionalFormatting sqref="X40">
    <cfRule type="cellIs" dxfId="315" priority="94" operator="between">
      <formula>0.8</formula>
      <formula>1</formula>
    </cfRule>
    <cfRule type="cellIs" dxfId="314" priority="95" operator="between">
      <formula>0.6</formula>
      <formula>0.79</formula>
    </cfRule>
    <cfRule type="cellIs" dxfId="313" priority="96" operator="between">
      <formula>0</formula>
      <formula>0.59</formula>
    </cfRule>
  </conditionalFormatting>
  <conditionalFormatting sqref="X43">
    <cfRule type="cellIs" dxfId="312" priority="91" operator="between">
      <formula>0.8</formula>
      <formula>1</formula>
    </cfRule>
    <cfRule type="cellIs" dxfId="311" priority="92" operator="between">
      <formula>0.6</formula>
      <formula>0.79</formula>
    </cfRule>
    <cfRule type="cellIs" dxfId="310" priority="93" operator="between">
      <formula>0</formula>
      <formula>0.59</formula>
    </cfRule>
  </conditionalFormatting>
  <conditionalFormatting sqref="X47">
    <cfRule type="cellIs" dxfId="309" priority="82" operator="between">
      <formula>0.8</formula>
      <formula>1</formula>
    </cfRule>
    <cfRule type="cellIs" dxfId="308" priority="83" operator="between">
      <formula>0.6</formula>
      <formula>0.79</formula>
    </cfRule>
    <cfRule type="cellIs" dxfId="307" priority="84" operator="between">
      <formula>0</formula>
      <formula>0.59</formula>
    </cfRule>
  </conditionalFormatting>
  <conditionalFormatting sqref="X49:X51">
    <cfRule type="cellIs" dxfId="306" priority="79" operator="between">
      <formula>0.8</formula>
      <formula>1</formula>
    </cfRule>
    <cfRule type="cellIs" dxfId="305" priority="80" operator="between">
      <formula>0.6</formula>
      <formula>0.79</formula>
    </cfRule>
    <cfRule type="cellIs" dxfId="304" priority="81" operator="between">
      <formula>0</formula>
      <formula>0.59</formula>
    </cfRule>
  </conditionalFormatting>
  <conditionalFormatting sqref="X56">
    <cfRule type="cellIs" dxfId="303" priority="73" operator="between">
      <formula>0.8</formula>
      <formula>1</formula>
    </cfRule>
    <cfRule type="cellIs" dxfId="302" priority="74" operator="between">
      <formula>0.6</formula>
      <formula>0.79</formula>
    </cfRule>
    <cfRule type="cellIs" dxfId="301" priority="75" operator="between">
      <formula>0</formula>
      <formula>0.59</formula>
    </cfRule>
  </conditionalFormatting>
  <conditionalFormatting sqref="X59">
    <cfRule type="cellIs" dxfId="300" priority="70" operator="between">
      <formula>0.8</formula>
      <formula>1</formula>
    </cfRule>
    <cfRule type="cellIs" dxfId="299" priority="71" operator="between">
      <formula>0.6</formula>
      <formula>0.79</formula>
    </cfRule>
    <cfRule type="cellIs" dxfId="298" priority="72" operator="between">
      <formula>0</formula>
      <formula>0.59</formula>
    </cfRule>
  </conditionalFormatting>
  <conditionalFormatting sqref="X61">
    <cfRule type="cellIs" dxfId="297" priority="64" operator="between">
      <formula>0.8</formula>
      <formula>1</formula>
    </cfRule>
    <cfRule type="cellIs" dxfId="296" priority="65" operator="between">
      <formula>0.6</formula>
      <formula>0.79</formula>
    </cfRule>
    <cfRule type="cellIs" dxfId="295" priority="66" operator="between">
      <formula>0</formula>
      <formula>0.59</formula>
    </cfRule>
  </conditionalFormatting>
  <conditionalFormatting sqref="X65">
    <cfRule type="cellIs" dxfId="294" priority="61" operator="between">
      <formula>0.8</formula>
      <formula>1</formula>
    </cfRule>
    <cfRule type="cellIs" dxfId="293" priority="62" operator="between">
      <formula>0.6</formula>
      <formula>0.79</formula>
    </cfRule>
    <cfRule type="cellIs" dxfId="292" priority="63" operator="between">
      <formula>0</formula>
      <formula>0.59</formula>
    </cfRule>
  </conditionalFormatting>
  <conditionalFormatting sqref="X66">
    <cfRule type="cellIs" dxfId="291" priority="58" operator="between">
      <formula>0.8</formula>
      <formula>1</formula>
    </cfRule>
    <cfRule type="cellIs" dxfId="290" priority="59" operator="between">
      <formula>0.6</formula>
      <formula>0.79</formula>
    </cfRule>
    <cfRule type="cellIs" dxfId="289" priority="60" operator="between">
      <formula>0</formula>
      <formula>0.59</formula>
    </cfRule>
  </conditionalFormatting>
  <conditionalFormatting sqref="X68">
    <cfRule type="cellIs" dxfId="288" priority="52" operator="between">
      <formula>0.8</formula>
      <formula>1</formula>
    </cfRule>
    <cfRule type="cellIs" dxfId="287" priority="53" operator="between">
      <formula>0.6</formula>
      <formula>0.79</formula>
    </cfRule>
    <cfRule type="cellIs" dxfId="286" priority="54" operator="between">
      <formula>0</formula>
      <formula>0.59</formula>
    </cfRule>
  </conditionalFormatting>
  <conditionalFormatting sqref="X71">
    <cfRule type="cellIs" dxfId="285" priority="46" operator="between">
      <formula>0.8</formula>
      <formula>1</formula>
    </cfRule>
    <cfRule type="cellIs" dxfId="284" priority="47" operator="between">
      <formula>0.6</formula>
      <formula>0.79</formula>
    </cfRule>
    <cfRule type="cellIs" dxfId="283" priority="48" operator="between">
      <formula>0</formula>
      <formula>0.59</formula>
    </cfRule>
  </conditionalFormatting>
  <conditionalFormatting sqref="X73">
    <cfRule type="cellIs" dxfId="282" priority="43" operator="between">
      <formula>0.8</formula>
      <formula>1</formula>
    </cfRule>
    <cfRule type="cellIs" dxfId="281" priority="44" operator="between">
      <formula>0.6</formula>
      <formula>0.79</formula>
    </cfRule>
    <cfRule type="cellIs" dxfId="280" priority="45" operator="between">
      <formula>0</formula>
      <formula>0.59</formula>
    </cfRule>
  </conditionalFormatting>
  <conditionalFormatting sqref="X75 X77:X80">
    <cfRule type="cellIs" dxfId="279" priority="40" operator="between">
      <formula>0.8</formula>
      <formula>1</formula>
    </cfRule>
    <cfRule type="cellIs" dxfId="278" priority="41" operator="between">
      <formula>0.6</formula>
      <formula>0.79</formula>
    </cfRule>
    <cfRule type="cellIs" dxfId="277" priority="42" operator="between">
      <formula>0</formula>
      <formula>0.59</formula>
    </cfRule>
  </conditionalFormatting>
  <conditionalFormatting sqref="X52">
    <cfRule type="cellIs" dxfId="276" priority="28" operator="between">
      <formula>0.8</formula>
      <formula>1</formula>
    </cfRule>
    <cfRule type="cellIs" dxfId="275" priority="29" operator="between">
      <formula>0.6</formula>
      <formula>0.79</formula>
    </cfRule>
    <cfRule type="cellIs" dxfId="274" priority="30" operator="between">
      <formula>0</formula>
      <formula>0.59</formula>
    </cfRule>
  </conditionalFormatting>
  <conditionalFormatting sqref="X42">
    <cfRule type="cellIs" dxfId="273" priority="22" operator="between">
      <formula>0.8</formula>
      <formula>1</formula>
    </cfRule>
    <cfRule type="cellIs" dxfId="272" priority="23" operator="between">
      <formula>0.6</formula>
      <formula>0.79</formula>
    </cfRule>
    <cfRule type="cellIs" dxfId="271" priority="24" operator="between">
      <formula>0</formula>
      <formula>0.59</formula>
    </cfRule>
  </conditionalFormatting>
  <conditionalFormatting sqref="X45">
    <cfRule type="cellIs" dxfId="270" priority="19" operator="between">
      <formula>0.8</formula>
      <formula>1</formula>
    </cfRule>
    <cfRule type="cellIs" dxfId="269" priority="20" operator="between">
      <formula>0.6</formula>
      <formula>0.79</formula>
    </cfRule>
    <cfRule type="cellIs" dxfId="268" priority="21" operator="between">
      <formula>0</formula>
      <formula>0.59</formula>
    </cfRule>
  </conditionalFormatting>
  <conditionalFormatting sqref="X46">
    <cfRule type="cellIs" dxfId="267" priority="16" operator="between">
      <formula>0.8</formula>
      <formula>1</formula>
    </cfRule>
    <cfRule type="cellIs" dxfId="266" priority="17" operator="between">
      <formula>0.6</formula>
      <formula>0.79</formula>
    </cfRule>
    <cfRule type="cellIs" dxfId="265" priority="18" operator="between">
      <formula>0</formula>
      <formula>0.59</formula>
    </cfRule>
  </conditionalFormatting>
  <conditionalFormatting sqref="X54:X55">
    <cfRule type="cellIs" dxfId="264" priority="13" operator="between">
      <formula>0.8</formula>
      <formula>1</formula>
    </cfRule>
    <cfRule type="cellIs" dxfId="263" priority="14" operator="between">
      <formula>0.6</formula>
      <formula>0.79</formula>
    </cfRule>
    <cfRule type="cellIs" dxfId="262" priority="15" operator="between">
      <formula>0</formula>
      <formula>0.59</formula>
    </cfRule>
  </conditionalFormatting>
  <conditionalFormatting sqref="X58">
    <cfRule type="cellIs" dxfId="261" priority="10" operator="between">
      <formula>0.8</formula>
      <formula>1</formula>
    </cfRule>
    <cfRule type="cellIs" dxfId="260" priority="11" operator="between">
      <formula>0.6</formula>
      <formula>0.79</formula>
    </cfRule>
    <cfRule type="cellIs" dxfId="259" priority="12" operator="between">
      <formula>0</formula>
      <formula>0.59</formula>
    </cfRule>
  </conditionalFormatting>
  <conditionalFormatting sqref="X64">
    <cfRule type="cellIs" dxfId="258" priority="7" operator="between">
      <formula>0.8</formula>
      <formula>1</formula>
    </cfRule>
    <cfRule type="cellIs" dxfId="257" priority="8" operator="between">
      <formula>0.6</formula>
      <formula>0.79</formula>
    </cfRule>
    <cfRule type="cellIs" dxfId="256" priority="9" operator="between">
      <formula>0</formula>
      <formula>0.59</formula>
    </cfRule>
  </conditionalFormatting>
  <conditionalFormatting sqref="X63">
    <cfRule type="cellIs" dxfId="255" priority="4" operator="between">
      <formula>0.8</formula>
      <formula>1</formula>
    </cfRule>
    <cfRule type="cellIs" dxfId="254" priority="5" operator="between">
      <formula>0.6</formula>
      <formula>0.79</formula>
    </cfRule>
    <cfRule type="cellIs" dxfId="253" priority="6" operator="between">
      <formula>0</formula>
      <formula>0.59</formula>
    </cfRule>
  </conditionalFormatting>
  <conditionalFormatting sqref="X70">
    <cfRule type="cellIs" dxfId="252" priority="1" operator="between">
      <formula>0.8</formula>
      <formula>1</formula>
    </cfRule>
    <cfRule type="cellIs" dxfId="251" priority="2" operator="between">
      <formula>0.6</formula>
      <formula>0.79</formula>
    </cfRule>
    <cfRule type="cellIs" dxfId="250" priority="3" operator="between">
      <formula>0</formula>
      <formula>0.59</formula>
    </cfRule>
  </conditionalFormatting>
  <hyperlinks>
    <hyperlink ref="AF24" r:id="rId1" display="https://www.colombiacompra.gov.co/colombia-compra/informes-de-gestion/informes-de-gestion-de-colombia-compra-eficiente " xr:uid="{00000000-0004-0000-0000-000000000000}"/>
    <hyperlink ref="AF25" r:id="rId2" display="https://www.colombiacompra.gov.co/colombia-compra/informacion-financiera-y-contable/presupuesto" xr:uid="{5BF52114-117C-4736-83BF-97F8D35921F8}"/>
    <hyperlink ref="AF39" r:id="rId3" display="https://www.colombiacompra.gov.co/sites/cce_public/files/cce_documentos/cce-pit-pl-02_plan_de_accion_gobierno_digital.pdf" xr:uid="{1AF05472-591D-4241-9DDA-CCBB2731101E}"/>
    <hyperlink ref="AF40" r:id="rId4" display="https://www.colombiacompra.gov.co/transparencia/contratacion/anticorrupcion " xr:uid="{77DD7C25-B427-4242-A7E1-5B2562C9D66E}"/>
    <hyperlink ref="AF58" r:id="rId5" display="https://cceficiente.sharepoint.com/:b:/s/RAESecretaraGeneral/EaU1XhnkbfpCgTcZlhtCldkB0TsJHCAMs60PLf6atkkNZQ?e=zcEOUL_x000a_Ver carpeta PAAC/ julio/4.4.1" xr:uid="{2CFAA5EB-0AE7-4A9C-BE78-64F095C55AFA}"/>
    <hyperlink ref="AF54" r:id="rId6" display="https://cceficiente.sharepoint.com/:f:/s/ReportePlaneacinComunicaciones/EilbnsVboeNOqj-T4HtYcqkBmneHRyzUOdBF5JuxkvGrtw?e=bi0NEt_x000a__x000a_" xr:uid="{B47CBD39-936A-41C1-B552-63B26E79038A}"/>
    <hyperlink ref="AF33" r:id="rId7" display="https://www.colombiacompra.gov.co/transparencia/gestion-institucional/rendicion-de-cuentas" xr:uid="{EFEBBE86-CCED-4C38-AEDB-422235B5B661}"/>
    <hyperlink ref="AF31" r:id="rId8" display="https://www.colombiacompra.gov.co/transparencia/gestion-institucional/rendicion-de-cuentas " xr:uid="{7B45F27E-8A5E-4452-A2C2-EA7EA5AB9AC7}"/>
    <hyperlink ref="AF35" r:id="rId9" display="https://www.colombiacompra.gov.co/documentos-tipo/documentos-tipo-para-licitacion-de-obra-publica-de-infraestructura-de-transporte " xr:uid="{C27981B8-3D16-49F3-BD93-2AB2A16A0B6D}"/>
    <hyperlink ref="AF28" r:id="rId10" display="https://www.colombiacompra.gov.co/transparencia/gestion-institucional/rendicion-de-cuentas" xr:uid="{DCA95B24-9AA1-4DAF-8928-65F5C01B683B}"/>
    <hyperlink ref="AF26" r:id="rId11" display="https://www.colombiacompra.gov.co/colombia-compra/informes-de-gestion/informes-de-gestion-de-colombia-compra-eficiente " xr:uid="{410CAB4D-C7BB-4750-864A-437D605B5685}"/>
  </hyperlinks>
  <pageMargins left="0.7" right="0.7" top="0.75" bottom="0.75" header="0.3" footer="0.3"/>
  <pageSetup scale="16" orientation="portrait" r:id="rId12"/>
  <rowBreaks count="1" manualBreakCount="1">
    <brk id="68" max="33" man="1"/>
  </rowBreaks>
  <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1FEE-B47E-470C-B18E-7716790064F7}">
  <dimension ref="A1:S31"/>
  <sheetViews>
    <sheetView zoomScale="70" zoomScaleNormal="70" workbookViewId="0">
      <pane xSplit="1" ySplit="6" topLeftCell="B7" activePane="bottomRight" state="frozen"/>
      <selection pane="topRight" activeCell="B1" sqref="B1"/>
      <selection pane="bottomLeft" activeCell="A7" sqref="A7"/>
      <selection pane="bottomRight" activeCell="I8" sqref="I8"/>
    </sheetView>
  </sheetViews>
  <sheetFormatPr baseColWidth="10" defaultColWidth="1.5" defaultRowHeight="12.75" x14ac:dyDescent="0.2"/>
  <cols>
    <col min="1" max="1" width="4.875" style="1" customWidth="1"/>
    <col min="2" max="2" width="20" style="1" customWidth="1"/>
    <col min="3" max="3" width="27.125" style="1" customWidth="1"/>
    <col min="4" max="4" width="32.125" style="1" customWidth="1"/>
    <col min="5" max="5" width="22.625" style="1" customWidth="1"/>
    <col min="6" max="6" width="3.5" style="1" bestFit="1" customWidth="1"/>
    <col min="7" max="7" width="3.375" style="1" bestFit="1" customWidth="1"/>
    <col min="8" max="8" width="10.625" style="1" customWidth="1"/>
    <col min="9" max="9" width="34.75" style="1" customWidth="1"/>
    <col min="10" max="10" width="3" style="1" bestFit="1" customWidth="1"/>
    <col min="11" max="11" width="3.5" style="1" bestFit="1" customWidth="1"/>
    <col min="12" max="12" width="10.375" style="1" customWidth="1"/>
    <col min="13" max="13" width="10.5" style="1" customWidth="1"/>
    <col min="14" max="14" width="24.125" style="1" customWidth="1"/>
    <col min="15" max="15" width="13.25" style="1" customWidth="1"/>
    <col min="16" max="16" width="11.125" style="1" bestFit="1" customWidth="1"/>
    <col min="17" max="17" width="12.5" style="1" customWidth="1"/>
    <col min="18" max="18" width="27.125" style="1" customWidth="1"/>
    <col min="19" max="19" width="4.125" style="1" customWidth="1"/>
    <col min="20" max="253" width="1.5" style="1"/>
    <col min="254" max="254" width="2.875" style="1" customWidth="1"/>
    <col min="255" max="255" width="4.125" style="1" customWidth="1"/>
    <col min="256" max="256" width="17" style="1" customWidth="1"/>
    <col min="257" max="257" width="27.125" style="1" customWidth="1"/>
    <col min="258" max="258" width="23.375" style="1" customWidth="1"/>
    <col min="259" max="259" width="22.625" style="1" customWidth="1"/>
    <col min="260" max="261" width="3.375" style="1" bestFit="1" customWidth="1"/>
    <col min="262" max="262" width="10.625" style="1" customWidth="1"/>
    <col min="263" max="263" width="21.125" style="1" customWidth="1"/>
    <col min="264" max="264" width="22.125" style="1" customWidth="1"/>
    <col min="265" max="265" width="2.875" style="1" bestFit="1" customWidth="1"/>
    <col min="266" max="266" width="3.375" style="1" bestFit="1" customWidth="1"/>
    <col min="267" max="267" width="10.375" style="1" customWidth="1"/>
    <col min="268" max="268" width="10.5" style="1" customWidth="1"/>
    <col min="269" max="269" width="20.625" style="1" customWidth="1"/>
    <col min="270" max="270" width="24.125" style="1" customWidth="1"/>
    <col min="271" max="271" width="12.125" style="1" customWidth="1"/>
    <col min="272" max="272" width="11.125" style="1" bestFit="1" customWidth="1"/>
    <col min="273" max="273" width="10.5" style="1" customWidth="1"/>
    <col min="274" max="274" width="17" style="1" customWidth="1"/>
    <col min="275" max="275" width="4.125" style="1" customWidth="1"/>
    <col min="276" max="509" width="1.5" style="1"/>
    <col min="510" max="510" width="2.875" style="1" customWidth="1"/>
    <col min="511" max="511" width="4.125" style="1" customWidth="1"/>
    <col min="512" max="512" width="17" style="1" customWidth="1"/>
    <col min="513" max="513" width="27.125" style="1" customWidth="1"/>
    <col min="514" max="514" width="23.375" style="1" customWidth="1"/>
    <col min="515" max="515" width="22.625" style="1" customWidth="1"/>
    <col min="516" max="517" width="3.375" style="1" bestFit="1" customWidth="1"/>
    <col min="518" max="518" width="10.625" style="1" customWidth="1"/>
    <col min="519" max="519" width="21.125" style="1" customWidth="1"/>
    <col min="520" max="520" width="22.125" style="1" customWidth="1"/>
    <col min="521" max="521" width="2.875" style="1" bestFit="1" customWidth="1"/>
    <col min="522" max="522" width="3.375" style="1" bestFit="1" customWidth="1"/>
    <col min="523" max="523" width="10.375" style="1" customWidth="1"/>
    <col min="524" max="524" width="10.5" style="1" customWidth="1"/>
    <col min="525" max="525" width="20.625" style="1" customWidth="1"/>
    <col min="526" max="526" width="24.125" style="1" customWidth="1"/>
    <col min="527" max="527" width="12.125" style="1" customWidth="1"/>
    <col min="528" max="528" width="11.125" style="1" bestFit="1" customWidth="1"/>
    <col min="529" max="529" width="10.5" style="1" customWidth="1"/>
    <col min="530" max="530" width="17" style="1" customWidth="1"/>
    <col min="531" max="531" width="4.125" style="1" customWidth="1"/>
    <col min="532" max="765" width="1.5" style="1"/>
    <col min="766" max="766" width="2.875" style="1" customWidth="1"/>
    <col min="767" max="767" width="4.125" style="1" customWidth="1"/>
    <col min="768" max="768" width="17" style="1" customWidth="1"/>
    <col min="769" max="769" width="27.125" style="1" customWidth="1"/>
    <col min="770" max="770" width="23.375" style="1" customWidth="1"/>
    <col min="771" max="771" width="22.625" style="1" customWidth="1"/>
    <col min="772" max="773" width="3.375" style="1" bestFit="1" customWidth="1"/>
    <col min="774" max="774" width="10.625" style="1" customWidth="1"/>
    <col min="775" max="775" width="21.125" style="1" customWidth="1"/>
    <col min="776" max="776" width="22.125" style="1" customWidth="1"/>
    <col min="777" max="777" width="2.875" style="1" bestFit="1" customWidth="1"/>
    <col min="778" max="778" width="3.375" style="1" bestFit="1" customWidth="1"/>
    <col min="779" max="779" width="10.375" style="1" customWidth="1"/>
    <col min="780" max="780" width="10.5" style="1" customWidth="1"/>
    <col min="781" max="781" width="20.625" style="1" customWidth="1"/>
    <col min="782" max="782" width="24.125" style="1" customWidth="1"/>
    <col min="783" max="783" width="12.125" style="1" customWidth="1"/>
    <col min="784" max="784" width="11.125" style="1" bestFit="1" customWidth="1"/>
    <col min="785" max="785" width="10.5" style="1" customWidth="1"/>
    <col min="786" max="786" width="17" style="1" customWidth="1"/>
    <col min="787" max="787" width="4.125" style="1" customWidth="1"/>
    <col min="788" max="1021" width="1.5" style="1"/>
    <col min="1022" max="1022" width="2.875" style="1" customWidth="1"/>
    <col min="1023" max="1023" width="4.125" style="1" customWidth="1"/>
    <col min="1024" max="1024" width="17" style="1" customWidth="1"/>
    <col min="1025" max="1025" width="27.125" style="1" customWidth="1"/>
    <col min="1026" max="1026" width="23.375" style="1" customWidth="1"/>
    <col min="1027" max="1027" width="22.625" style="1" customWidth="1"/>
    <col min="1028" max="1029" width="3.375" style="1" bestFit="1" customWidth="1"/>
    <col min="1030" max="1030" width="10.625" style="1" customWidth="1"/>
    <col min="1031" max="1031" width="21.125" style="1" customWidth="1"/>
    <col min="1032" max="1032" width="22.125" style="1" customWidth="1"/>
    <col min="1033" max="1033" width="2.875" style="1" bestFit="1" customWidth="1"/>
    <col min="1034" max="1034" width="3.375" style="1" bestFit="1" customWidth="1"/>
    <col min="1035" max="1035" width="10.375" style="1" customWidth="1"/>
    <col min="1036" max="1036" width="10.5" style="1" customWidth="1"/>
    <col min="1037" max="1037" width="20.625" style="1" customWidth="1"/>
    <col min="1038" max="1038" width="24.125" style="1" customWidth="1"/>
    <col min="1039" max="1039" width="12.125" style="1" customWidth="1"/>
    <col min="1040" max="1040" width="11.125" style="1" bestFit="1" customWidth="1"/>
    <col min="1041" max="1041" width="10.5" style="1" customWidth="1"/>
    <col min="1042" max="1042" width="17" style="1" customWidth="1"/>
    <col min="1043" max="1043" width="4.125" style="1" customWidth="1"/>
    <col min="1044" max="1277" width="1.5" style="1"/>
    <col min="1278" max="1278" width="2.875" style="1" customWidth="1"/>
    <col min="1279" max="1279" width="4.125" style="1" customWidth="1"/>
    <col min="1280" max="1280" width="17" style="1" customWidth="1"/>
    <col min="1281" max="1281" width="27.125" style="1" customWidth="1"/>
    <col min="1282" max="1282" width="23.375" style="1" customWidth="1"/>
    <col min="1283" max="1283" width="22.625" style="1" customWidth="1"/>
    <col min="1284" max="1285" width="3.375" style="1" bestFit="1" customWidth="1"/>
    <col min="1286" max="1286" width="10.625" style="1" customWidth="1"/>
    <col min="1287" max="1287" width="21.125" style="1" customWidth="1"/>
    <col min="1288" max="1288" width="22.125" style="1" customWidth="1"/>
    <col min="1289" max="1289" width="2.875" style="1" bestFit="1" customWidth="1"/>
    <col min="1290" max="1290" width="3.375" style="1" bestFit="1" customWidth="1"/>
    <col min="1291" max="1291" width="10.375" style="1" customWidth="1"/>
    <col min="1292" max="1292" width="10.5" style="1" customWidth="1"/>
    <col min="1293" max="1293" width="20.625" style="1" customWidth="1"/>
    <col min="1294" max="1294" width="24.125" style="1" customWidth="1"/>
    <col min="1295" max="1295" width="12.125" style="1" customWidth="1"/>
    <col min="1296" max="1296" width="11.125" style="1" bestFit="1" customWidth="1"/>
    <col min="1297" max="1297" width="10.5" style="1" customWidth="1"/>
    <col min="1298" max="1298" width="17" style="1" customWidth="1"/>
    <col min="1299" max="1299" width="4.125" style="1" customWidth="1"/>
    <col min="1300" max="1533" width="1.5" style="1"/>
    <col min="1534" max="1534" width="2.875" style="1" customWidth="1"/>
    <col min="1535" max="1535" width="4.125" style="1" customWidth="1"/>
    <col min="1536" max="1536" width="17" style="1" customWidth="1"/>
    <col min="1537" max="1537" width="27.125" style="1" customWidth="1"/>
    <col min="1538" max="1538" width="23.375" style="1" customWidth="1"/>
    <col min="1539" max="1539" width="22.625" style="1" customWidth="1"/>
    <col min="1540" max="1541" width="3.375" style="1" bestFit="1" customWidth="1"/>
    <col min="1542" max="1542" width="10.625" style="1" customWidth="1"/>
    <col min="1543" max="1543" width="21.125" style="1" customWidth="1"/>
    <col min="1544" max="1544" width="22.125" style="1" customWidth="1"/>
    <col min="1545" max="1545" width="2.875" style="1" bestFit="1" customWidth="1"/>
    <col min="1546" max="1546" width="3.375" style="1" bestFit="1" customWidth="1"/>
    <col min="1547" max="1547" width="10.375" style="1" customWidth="1"/>
    <col min="1548" max="1548" width="10.5" style="1" customWidth="1"/>
    <col min="1549" max="1549" width="20.625" style="1" customWidth="1"/>
    <col min="1550" max="1550" width="24.125" style="1" customWidth="1"/>
    <col min="1551" max="1551" width="12.125" style="1" customWidth="1"/>
    <col min="1552" max="1552" width="11.125" style="1" bestFit="1" customWidth="1"/>
    <col min="1553" max="1553" width="10.5" style="1" customWidth="1"/>
    <col min="1554" max="1554" width="17" style="1" customWidth="1"/>
    <col min="1555" max="1555" width="4.125" style="1" customWidth="1"/>
    <col min="1556" max="1789" width="1.5" style="1"/>
    <col min="1790" max="1790" width="2.875" style="1" customWidth="1"/>
    <col min="1791" max="1791" width="4.125" style="1" customWidth="1"/>
    <col min="1792" max="1792" width="17" style="1" customWidth="1"/>
    <col min="1793" max="1793" width="27.125" style="1" customWidth="1"/>
    <col min="1794" max="1794" width="23.375" style="1" customWidth="1"/>
    <col min="1795" max="1795" width="22.625" style="1" customWidth="1"/>
    <col min="1796" max="1797" width="3.375" style="1" bestFit="1" customWidth="1"/>
    <col min="1798" max="1798" width="10.625" style="1" customWidth="1"/>
    <col min="1799" max="1799" width="21.125" style="1" customWidth="1"/>
    <col min="1800" max="1800" width="22.125" style="1" customWidth="1"/>
    <col min="1801" max="1801" width="2.875" style="1" bestFit="1" customWidth="1"/>
    <col min="1802" max="1802" width="3.375" style="1" bestFit="1" customWidth="1"/>
    <col min="1803" max="1803" width="10.375" style="1" customWidth="1"/>
    <col min="1804" max="1804" width="10.5" style="1" customWidth="1"/>
    <col min="1805" max="1805" width="20.625" style="1" customWidth="1"/>
    <col min="1806" max="1806" width="24.125" style="1" customWidth="1"/>
    <col min="1807" max="1807" width="12.125" style="1" customWidth="1"/>
    <col min="1808" max="1808" width="11.125" style="1" bestFit="1" customWidth="1"/>
    <col min="1809" max="1809" width="10.5" style="1" customWidth="1"/>
    <col min="1810" max="1810" width="17" style="1" customWidth="1"/>
    <col min="1811" max="1811" width="4.125" style="1" customWidth="1"/>
    <col min="1812" max="2045" width="1.5" style="1"/>
    <col min="2046" max="2046" width="2.875" style="1" customWidth="1"/>
    <col min="2047" max="2047" width="4.125" style="1" customWidth="1"/>
    <col min="2048" max="2048" width="17" style="1" customWidth="1"/>
    <col min="2049" max="2049" width="27.125" style="1" customWidth="1"/>
    <col min="2050" max="2050" width="23.375" style="1" customWidth="1"/>
    <col min="2051" max="2051" width="22.625" style="1" customWidth="1"/>
    <col min="2052" max="2053" width="3.375" style="1" bestFit="1" customWidth="1"/>
    <col min="2054" max="2054" width="10.625" style="1" customWidth="1"/>
    <col min="2055" max="2055" width="21.125" style="1" customWidth="1"/>
    <col min="2056" max="2056" width="22.125" style="1" customWidth="1"/>
    <col min="2057" max="2057" width="2.875" style="1" bestFit="1" customWidth="1"/>
    <col min="2058" max="2058" width="3.375" style="1" bestFit="1" customWidth="1"/>
    <col min="2059" max="2059" width="10.375" style="1" customWidth="1"/>
    <col min="2060" max="2060" width="10.5" style="1" customWidth="1"/>
    <col min="2061" max="2061" width="20.625" style="1" customWidth="1"/>
    <col min="2062" max="2062" width="24.125" style="1" customWidth="1"/>
    <col min="2063" max="2063" width="12.125" style="1" customWidth="1"/>
    <col min="2064" max="2064" width="11.125" style="1" bestFit="1" customWidth="1"/>
    <col min="2065" max="2065" width="10.5" style="1" customWidth="1"/>
    <col min="2066" max="2066" width="17" style="1" customWidth="1"/>
    <col min="2067" max="2067" width="4.125" style="1" customWidth="1"/>
    <col min="2068" max="2301" width="1.5" style="1"/>
    <col min="2302" max="2302" width="2.875" style="1" customWidth="1"/>
    <col min="2303" max="2303" width="4.125" style="1" customWidth="1"/>
    <col min="2304" max="2304" width="17" style="1" customWidth="1"/>
    <col min="2305" max="2305" width="27.125" style="1" customWidth="1"/>
    <col min="2306" max="2306" width="23.375" style="1" customWidth="1"/>
    <col min="2307" max="2307" width="22.625" style="1" customWidth="1"/>
    <col min="2308" max="2309" width="3.375" style="1" bestFit="1" customWidth="1"/>
    <col min="2310" max="2310" width="10.625" style="1" customWidth="1"/>
    <col min="2311" max="2311" width="21.125" style="1" customWidth="1"/>
    <col min="2312" max="2312" width="22.125" style="1" customWidth="1"/>
    <col min="2313" max="2313" width="2.875" style="1" bestFit="1" customWidth="1"/>
    <col min="2314" max="2314" width="3.375" style="1" bestFit="1" customWidth="1"/>
    <col min="2315" max="2315" width="10.375" style="1" customWidth="1"/>
    <col min="2316" max="2316" width="10.5" style="1" customWidth="1"/>
    <col min="2317" max="2317" width="20.625" style="1" customWidth="1"/>
    <col min="2318" max="2318" width="24.125" style="1" customWidth="1"/>
    <col min="2319" max="2319" width="12.125" style="1" customWidth="1"/>
    <col min="2320" max="2320" width="11.125" style="1" bestFit="1" customWidth="1"/>
    <col min="2321" max="2321" width="10.5" style="1" customWidth="1"/>
    <col min="2322" max="2322" width="17" style="1" customWidth="1"/>
    <col min="2323" max="2323" width="4.125" style="1" customWidth="1"/>
    <col min="2324" max="2557" width="1.5" style="1"/>
    <col min="2558" max="2558" width="2.875" style="1" customWidth="1"/>
    <col min="2559" max="2559" width="4.125" style="1" customWidth="1"/>
    <col min="2560" max="2560" width="17" style="1" customWidth="1"/>
    <col min="2561" max="2561" width="27.125" style="1" customWidth="1"/>
    <col min="2562" max="2562" width="23.375" style="1" customWidth="1"/>
    <col min="2563" max="2563" width="22.625" style="1" customWidth="1"/>
    <col min="2564" max="2565" width="3.375" style="1" bestFit="1" customWidth="1"/>
    <col min="2566" max="2566" width="10.625" style="1" customWidth="1"/>
    <col min="2567" max="2567" width="21.125" style="1" customWidth="1"/>
    <col min="2568" max="2568" width="22.125" style="1" customWidth="1"/>
    <col min="2569" max="2569" width="2.875" style="1" bestFit="1" customWidth="1"/>
    <col min="2570" max="2570" width="3.375" style="1" bestFit="1" customWidth="1"/>
    <col min="2571" max="2571" width="10.375" style="1" customWidth="1"/>
    <col min="2572" max="2572" width="10.5" style="1" customWidth="1"/>
    <col min="2573" max="2573" width="20.625" style="1" customWidth="1"/>
    <col min="2574" max="2574" width="24.125" style="1" customWidth="1"/>
    <col min="2575" max="2575" width="12.125" style="1" customWidth="1"/>
    <col min="2576" max="2576" width="11.125" style="1" bestFit="1" customWidth="1"/>
    <col min="2577" max="2577" width="10.5" style="1" customWidth="1"/>
    <col min="2578" max="2578" width="17" style="1" customWidth="1"/>
    <col min="2579" max="2579" width="4.125" style="1" customWidth="1"/>
    <col min="2580" max="2813" width="1.5" style="1"/>
    <col min="2814" max="2814" width="2.875" style="1" customWidth="1"/>
    <col min="2815" max="2815" width="4.125" style="1" customWidth="1"/>
    <col min="2816" max="2816" width="17" style="1" customWidth="1"/>
    <col min="2817" max="2817" width="27.125" style="1" customWidth="1"/>
    <col min="2818" max="2818" width="23.375" style="1" customWidth="1"/>
    <col min="2819" max="2819" width="22.625" style="1" customWidth="1"/>
    <col min="2820" max="2821" width="3.375" style="1" bestFit="1" customWidth="1"/>
    <col min="2822" max="2822" width="10.625" style="1" customWidth="1"/>
    <col min="2823" max="2823" width="21.125" style="1" customWidth="1"/>
    <col min="2824" max="2824" width="22.125" style="1" customWidth="1"/>
    <col min="2825" max="2825" width="2.875" style="1" bestFit="1" customWidth="1"/>
    <col min="2826" max="2826" width="3.375" style="1" bestFit="1" customWidth="1"/>
    <col min="2827" max="2827" width="10.375" style="1" customWidth="1"/>
    <col min="2828" max="2828" width="10.5" style="1" customWidth="1"/>
    <col min="2829" max="2829" width="20.625" style="1" customWidth="1"/>
    <col min="2830" max="2830" width="24.125" style="1" customWidth="1"/>
    <col min="2831" max="2831" width="12.125" style="1" customWidth="1"/>
    <col min="2832" max="2832" width="11.125" style="1" bestFit="1" customWidth="1"/>
    <col min="2833" max="2833" width="10.5" style="1" customWidth="1"/>
    <col min="2834" max="2834" width="17" style="1" customWidth="1"/>
    <col min="2835" max="2835" width="4.125" style="1" customWidth="1"/>
    <col min="2836" max="3069" width="1.5" style="1"/>
    <col min="3070" max="3070" width="2.875" style="1" customWidth="1"/>
    <col min="3071" max="3071" width="4.125" style="1" customWidth="1"/>
    <col min="3072" max="3072" width="17" style="1" customWidth="1"/>
    <col min="3073" max="3073" width="27.125" style="1" customWidth="1"/>
    <col min="3074" max="3074" width="23.375" style="1" customWidth="1"/>
    <col min="3075" max="3075" width="22.625" style="1" customWidth="1"/>
    <col min="3076" max="3077" width="3.375" style="1" bestFit="1" customWidth="1"/>
    <col min="3078" max="3078" width="10.625" style="1" customWidth="1"/>
    <col min="3079" max="3079" width="21.125" style="1" customWidth="1"/>
    <col min="3080" max="3080" width="22.125" style="1" customWidth="1"/>
    <col min="3081" max="3081" width="2.875" style="1" bestFit="1" customWidth="1"/>
    <col min="3082" max="3082" width="3.375" style="1" bestFit="1" customWidth="1"/>
    <col min="3083" max="3083" width="10.375" style="1" customWidth="1"/>
    <col min="3084" max="3084" width="10.5" style="1" customWidth="1"/>
    <col min="3085" max="3085" width="20.625" style="1" customWidth="1"/>
    <col min="3086" max="3086" width="24.125" style="1" customWidth="1"/>
    <col min="3087" max="3087" width="12.125" style="1" customWidth="1"/>
    <col min="3088" max="3088" width="11.125" style="1" bestFit="1" customWidth="1"/>
    <col min="3089" max="3089" width="10.5" style="1" customWidth="1"/>
    <col min="3090" max="3090" width="17" style="1" customWidth="1"/>
    <col min="3091" max="3091" width="4.125" style="1" customWidth="1"/>
    <col min="3092" max="3325" width="1.5" style="1"/>
    <col min="3326" max="3326" width="2.875" style="1" customWidth="1"/>
    <col min="3327" max="3327" width="4.125" style="1" customWidth="1"/>
    <col min="3328" max="3328" width="17" style="1" customWidth="1"/>
    <col min="3329" max="3329" width="27.125" style="1" customWidth="1"/>
    <col min="3330" max="3330" width="23.375" style="1" customWidth="1"/>
    <col min="3331" max="3331" width="22.625" style="1" customWidth="1"/>
    <col min="3332" max="3333" width="3.375" style="1" bestFit="1" customWidth="1"/>
    <col min="3334" max="3334" width="10.625" style="1" customWidth="1"/>
    <col min="3335" max="3335" width="21.125" style="1" customWidth="1"/>
    <col min="3336" max="3336" width="22.125" style="1" customWidth="1"/>
    <col min="3337" max="3337" width="2.875" style="1" bestFit="1" customWidth="1"/>
    <col min="3338" max="3338" width="3.375" style="1" bestFit="1" customWidth="1"/>
    <col min="3339" max="3339" width="10.375" style="1" customWidth="1"/>
    <col min="3340" max="3340" width="10.5" style="1" customWidth="1"/>
    <col min="3341" max="3341" width="20.625" style="1" customWidth="1"/>
    <col min="3342" max="3342" width="24.125" style="1" customWidth="1"/>
    <col min="3343" max="3343" width="12.125" style="1" customWidth="1"/>
    <col min="3344" max="3344" width="11.125" style="1" bestFit="1" customWidth="1"/>
    <col min="3345" max="3345" width="10.5" style="1" customWidth="1"/>
    <col min="3346" max="3346" width="17" style="1" customWidth="1"/>
    <col min="3347" max="3347" width="4.125" style="1" customWidth="1"/>
    <col min="3348" max="3581" width="1.5" style="1"/>
    <col min="3582" max="3582" width="2.875" style="1" customWidth="1"/>
    <col min="3583" max="3583" width="4.125" style="1" customWidth="1"/>
    <col min="3584" max="3584" width="17" style="1" customWidth="1"/>
    <col min="3585" max="3585" width="27.125" style="1" customWidth="1"/>
    <col min="3586" max="3586" width="23.375" style="1" customWidth="1"/>
    <col min="3587" max="3587" width="22.625" style="1" customWidth="1"/>
    <col min="3588" max="3589" width="3.375" style="1" bestFit="1" customWidth="1"/>
    <col min="3590" max="3590" width="10.625" style="1" customWidth="1"/>
    <col min="3591" max="3591" width="21.125" style="1" customWidth="1"/>
    <col min="3592" max="3592" width="22.125" style="1" customWidth="1"/>
    <col min="3593" max="3593" width="2.875" style="1" bestFit="1" customWidth="1"/>
    <col min="3594" max="3594" width="3.375" style="1" bestFit="1" customWidth="1"/>
    <col min="3595" max="3595" width="10.375" style="1" customWidth="1"/>
    <col min="3596" max="3596" width="10.5" style="1" customWidth="1"/>
    <col min="3597" max="3597" width="20.625" style="1" customWidth="1"/>
    <col min="3598" max="3598" width="24.125" style="1" customWidth="1"/>
    <col min="3599" max="3599" width="12.125" style="1" customWidth="1"/>
    <col min="3600" max="3600" width="11.125" style="1" bestFit="1" customWidth="1"/>
    <col min="3601" max="3601" width="10.5" style="1" customWidth="1"/>
    <col min="3602" max="3602" width="17" style="1" customWidth="1"/>
    <col min="3603" max="3603" width="4.125" style="1" customWidth="1"/>
    <col min="3604" max="3837" width="1.5" style="1"/>
    <col min="3838" max="3838" width="2.875" style="1" customWidth="1"/>
    <col min="3839" max="3839" width="4.125" style="1" customWidth="1"/>
    <col min="3840" max="3840" width="17" style="1" customWidth="1"/>
    <col min="3841" max="3841" width="27.125" style="1" customWidth="1"/>
    <col min="3842" max="3842" width="23.375" style="1" customWidth="1"/>
    <col min="3843" max="3843" width="22.625" style="1" customWidth="1"/>
    <col min="3844" max="3845" width="3.375" style="1" bestFit="1" customWidth="1"/>
    <col min="3846" max="3846" width="10.625" style="1" customWidth="1"/>
    <col min="3847" max="3847" width="21.125" style="1" customWidth="1"/>
    <col min="3848" max="3848" width="22.125" style="1" customWidth="1"/>
    <col min="3849" max="3849" width="2.875" style="1" bestFit="1" customWidth="1"/>
    <col min="3850" max="3850" width="3.375" style="1" bestFit="1" customWidth="1"/>
    <col min="3851" max="3851" width="10.375" style="1" customWidth="1"/>
    <col min="3852" max="3852" width="10.5" style="1" customWidth="1"/>
    <col min="3853" max="3853" width="20.625" style="1" customWidth="1"/>
    <col min="3854" max="3854" width="24.125" style="1" customWidth="1"/>
    <col min="3855" max="3855" width="12.125" style="1" customWidth="1"/>
    <col min="3856" max="3856" width="11.125" style="1" bestFit="1" customWidth="1"/>
    <col min="3857" max="3857" width="10.5" style="1" customWidth="1"/>
    <col min="3858" max="3858" width="17" style="1" customWidth="1"/>
    <col min="3859" max="3859" width="4.125" style="1" customWidth="1"/>
    <col min="3860" max="4093" width="1.5" style="1"/>
    <col min="4094" max="4094" width="2.875" style="1" customWidth="1"/>
    <col min="4095" max="4095" width="4.125" style="1" customWidth="1"/>
    <col min="4096" max="4096" width="17" style="1" customWidth="1"/>
    <col min="4097" max="4097" width="27.125" style="1" customWidth="1"/>
    <col min="4098" max="4098" width="23.375" style="1" customWidth="1"/>
    <col min="4099" max="4099" width="22.625" style="1" customWidth="1"/>
    <col min="4100" max="4101" width="3.375" style="1" bestFit="1" customWidth="1"/>
    <col min="4102" max="4102" width="10.625" style="1" customWidth="1"/>
    <col min="4103" max="4103" width="21.125" style="1" customWidth="1"/>
    <col min="4104" max="4104" width="22.125" style="1" customWidth="1"/>
    <col min="4105" max="4105" width="2.875" style="1" bestFit="1" customWidth="1"/>
    <col min="4106" max="4106" width="3.375" style="1" bestFit="1" customWidth="1"/>
    <col min="4107" max="4107" width="10.375" style="1" customWidth="1"/>
    <col min="4108" max="4108" width="10.5" style="1" customWidth="1"/>
    <col min="4109" max="4109" width="20.625" style="1" customWidth="1"/>
    <col min="4110" max="4110" width="24.125" style="1" customWidth="1"/>
    <col min="4111" max="4111" width="12.125" style="1" customWidth="1"/>
    <col min="4112" max="4112" width="11.125" style="1" bestFit="1" customWidth="1"/>
    <col min="4113" max="4113" width="10.5" style="1" customWidth="1"/>
    <col min="4114" max="4114" width="17" style="1" customWidth="1"/>
    <col min="4115" max="4115" width="4.125" style="1" customWidth="1"/>
    <col min="4116" max="4349" width="1.5" style="1"/>
    <col min="4350" max="4350" width="2.875" style="1" customWidth="1"/>
    <col min="4351" max="4351" width="4.125" style="1" customWidth="1"/>
    <col min="4352" max="4352" width="17" style="1" customWidth="1"/>
    <col min="4353" max="4353" width="27.125" style="1" customWidth="1"/>
    <col min="4354" max="4354" width="23.375" style="1" customWidth="1"/>
    <col min="4355" max="4355" width="22.625" style="1" customWidth="1"/>
    <col min="4356" max="4357" width="3.375" style="1" bestFit="1" customWidth="1"/>
    <col min="4358" max="4358" width="10.625" style="1" customWidth="1"/>
    <col min="4359" max="4359" width="21.125" style="1" customWidth="1"/>
    <col min="4360" max="4360" width="22.125" style="1" customWidth="1"/>
    <col min="4361" max="4361" width="2.875" style="1" bestFit="1" customWidth="1"/>
    <col min="4362" max="4362" width="3.375" style="1" bestFit="1" customWidth="1"/>
    <col min="4363" max="4363" width="10.375" style="1" customWidth="1"/>
    <col min="4364" max="4364" width="10.5" style="1" customWidth="1"/>
    <col min="4365" max="4365" width="20.625" style="1" customWidth="1"/>
    <col min="4366" max="4366" width="24.125" style="1" customWidth="1"/>
    <col min="4367" max="4367" width="12.125" style="1" customWidth="1"/>
    <col min="4368" max="4368" width="11.125" style="1" bestFit="1" customWidth="1"/>
    <col min="4369" max="4369" width="10.5" style="1" customWidth="1"/>
    <col min="4370" max="4370" width="17" style="1" customWidth="1"/>
    <col min="4371" max="4371" width="4.125" style="1" customWidth="1"/>
    <col min="4372" max="4605" width="1.5" style="1"/>
    <col min="4606" max="4606" width="2.875" style="1" customWidth="1"/>
    <col min="4607" max="4607" width="4.125" style="1" customWidth="1"/>
    <col min="4608" max="4608" width="17" style="1" customWidth="1"/>
    <col min="4609" max="4609" width="27.125" style="1" customWidth="1"/>
    <col min="4610" max="4610" width="23.375" style="1" customWidth="1"/>
    <col min="4611" max="4611" width="22.625" style="1" customWidth="1"/>
    <col min="4612" max="4613" width="3.375" style="1" bestFit="1" customWidth="1"/>
    <col min="4614" max="4614" width="10.625" style="1" customWidth="1"/>
    <col min="4615" max="4615" width="21.125" style="1" customWidth="1"/>
    <col min="4616" max="4616" width="22.125" style="1" customWidth="1"/>
    <col min="4617" max="4617" width="2.875" style="1" bestFit="1" customWidth="1"/>
    <col min="4618" max="4618" width="3.375" style="1" bestFit="1" customWidth="1"/>
    <col min="4619" max="4619" width="10.375" style="1" customWidth="1"/>
    <col min="4620" max="4620" width="10.5" style="1" customWidth="1"/>
    <col min="4621" max="4621" width="20.625" style="1" customWidth="1"/>
    <col min="4622" max="4622" width="24.125" style="1" customWidth="1"/>
    <col min="4623" max="4623" width="12.125" style="1" customWidth="1"/>
    <col min="4624" max="4624" width="11.125" style="1" bestFit="1" customWidth="1"/>
    <col min="4625" max="4625" width="10.5" style="1" customWidth="1"/>
    <col min="4626" max="4626" width="17" style="1" customWidth="1"/>
    <col min="4627" max="4627" width="4.125" style="1" customWidth="1"/>
    <col min="4628" max="4861" width="1.5" style="1"/>
    <col min="4862" max="4862" width="2.875" style="1" customWidth="1"/>
    <col min="4863" max="4863" width="4.125" style="1" customWidth="1"/>
    <col min="4864" max="4864" width="17" style="1" customWidth="1"/>
    <col min="4865" max="4865" width="27.125" style="1" customWidth="1"/>
    <col min="4866" max="4866" width="23.375" style="1" customWidth="1"/>
    <col min="4867" max="4867" width="22.625" style="1" customWidth="1"/>
    <col min="4868" max="4869" width="3.375" style="1" bestFit="1" customWidth="1"/>
    <col min="4870" max="4870" width="10.625" style="1" customWidth="1"/>
    <col min="4871" max="4871" width="21.125" style="1" customWidth="1"/>
    <col min="4872" max="4872" width="22.125" style="1" customWidth="1"/>
    <col min="4873" max="4873" width="2.875" style="1" bestFit="1" customWidth="1"/>
    <col min="4874" max="4874" width="3.375" style="1" bestFit="1" customWidth="1"/>
    <col min="4875" max="4875" width="10.375" style="1" customWidth="1"/>
    <col min="4876" max="4876" width="10.5" style="1" customWidth="1"/>
    <col min="4877" max="4877" width="20.625" style="1" customWidth="1"/>
    <col min="4878" max="4878" width="24.125" style="1" customWidth="1"/>
    <col min="4879" max="4879" width="12.125" style="1" customWidth="1"/>
    <col min="4880" max="4880" width="11.125" style="1" bestFit="1" customWidth="1"/>
    <col min="4881" max="4881" width="10.5" style="1" customWidth="1"/>
    <col min="4882" max="4882" width="17" style="1" customWidth="1"/>
    <col min="4883" max="4883" width="4.125" style="1" customWidth="1"/>
    <col min="4884" max="5117" width="1.5" style="1"/>
    <col min="5118" max="5118" width="2.875" style="1" customWidth="1"/>
    <col min="5119" max="5119" width="4.125" style="1" customWidth="1"/>
    <col min="5120" max="5120" width="17" style="1" customWidth="1"/>
    <col min="5121" max="5121" width="27.125" style="1" customWidth="1"/>
    <col min="5122" max="5122" width="23.375" style="1" customWidth="1"/>
    <col min="5123" max="5123" width="22.625" style="1" customWidth="1"/>
    <col min="5124" max="5125" width="3.375" style="1" bestFit="1" customWidth="1"/>
    <col min="5126" max="5126" width="10.625" style="1" customWidth="1"/>
    <col min="5127" max="5127" width="21.125" style="1" customWidth="1"/>
    <col min="5128" max="5128" width="22.125" style="1" customWidth="1"/>
    <col min="5129" max="5129" width="2.875" style="1" bestFit="1" customWidth="1"/>
    <col min="5130" max="5130" width="3.375" style="1" bestFit="1" customWidth="1"/>
    <col min="5131" max="5131" width="10.375" style="1" customWidth="1"/>
    <col min="5132" max="5132" width="10.5" style="1" customWidth="1"/>
    <col min="5133" max="5133" width="20.625" style="1" customWidth="1"/>
    <col min="5134" max="5134" width="24.125" style="1" customWidth="1"/>
    <col min="5135" max="5135" width="12.125" style="1" customWidth="1"/>
    <col min="5136" max="5136" width="11.125" style="1" bestFit="1" customWidth="1"/>
    <col min="5137" max="5137" width="10.5" style="1" customWidth="1"/>
    <col min="5138" max="5138" width="17" style="1" customWidth="1"/>
    <col min="5139" max="5139" width="4.125" style="1" customWidth="1"/>
    <col min="5140" max="5373" width="1.5" style="1"/>
    <col min="5374" max="5374" width="2.875" style="1" customWidth="1"/>
    <col min="5375" max="5375" width="4.125" style="1" customWidth="1"/>
    <col min="5376" max="5376" width="17" style="1" customWidth="1"/>
    <col min="5377" max="5377" width="27.125" style="1" customWidth="1"/>
    <col min="5378" max="5378" width="23.375" style="1" customWidth="1"/>
    <col min="5379" max="5379" width="22.625" style="1" customWidth="1"/>
    <col min="5380" max="5381" width="3.375" style="1" bestFit="1" customWidth="1"/>
    <col min="5382" max="5382" width="10.625" style="1" customWidth="1"/>
    <col min="5383" max="5383" width="21.125" style="1" customWidth="1"/>
    <col min="5384" max="5384" width="22.125" style="1" customWidth="1"/>
    <col min="5385" max="5385" width="2.875" style="1" bestFit="1" customWidth="1"/>
    <col min="5386" max="5386" width="3.375" style="1" bestFit="1" customWidth="1"/>
    <col min="5387" max="5387" width="10.375" style="1" customWidth="1"/>
    <col min="5388" max="5388" width="10.5" style="1" customWidth="1"/>
    <col min="5389" max="5389" width="20.625" style="1" customWidth="1"/>
    <col min="5390" max="5390" width="24.125" style="1" customWidth="1"/>
    <col min="5391" max="5391" width="12.125" style="1" customWidth="1"/>
    <col min="5392" max="5392" width="11.125" style="1" bestFit="1" customWidth="1"/>
    <col min="5393" max="5393" width="10.5" style="1" customWidth="1"/>
    <col min="5394" max="5394" width="17" style="1" customWidth="1"/>
    <col min="5395" max="5395" width="4.125" style="1" customWidth="1"/>
    <col min="5396" max="5629" width="1.5" style="1"/>
    <col min="5630" max="5630" width="2.875" style="1" customWidth="1"/>
    <col min="5631" max="5631" width="4.125" style="1" customWidth="1"/>
    <col min="5632" max="5632" width="17" style="1" customWidth="1"/>
    <col min="5633" max="5633" width="27.125" style="1" customWidth="1"/>
    <col min="5634" max="5634" width="23.375" style="1" customWidth="1"/>
    <col min="5635" max="5635" width="22.625" style="1" customWidth="1"/>
    <col min="5636" max="5637" width="3.375" style="1" bestFit="1" customWidth="1"/>
    <col min="5638" max="5638" width="10.625" style="1" customWidth="1"/>
    <col min="5639" max="5639" width="21.125" style="1" customWidth="1"/>
    <col min="5640" max="5640" width="22.125" style="1" customWidth="1"/>
    <col min="5641" max="5641" width="2.875" style="1" bestFit="1" customWidth="1"/>
    <col min="5642" max="5642" width="3.375" style="1" bestFit="1" customWidth="1"/>
    <col min="5643" max="5643" width="10.375" style="1" customWidth="1"/>
    <col min="5644" max="5644" width="10.5" style="1" customWidth="1"/>
    <col min="5645" max="5645" width="20.625" style="1" customWidth="1"/>
    <col min="5646" max="5646" width="24.125" style="1" customWidth="1"/>
    <col min="5647" max="5647" width="12.125" style="1" customWidth="1"/>
    <col min="5648" max="5648" width="11.125" style="1" bestFit="1" customWidth="1"/>
    <col min="5649" max="5649" width="10.5" style="1" customWidth="1"/>
    <col min="5650" max="5650" width="17" style="1" customWidth="1"/>
    <col min="5651" max="5651" width="4.125" style="1" customWidth="1"/>
    <col min="5652" max="5885" width="1.5" style="1"/>
    <col min="5886" max="5886" width="2.875" style="1" customWidth="1"/>
    <col min="5887" max="5887" width="4.125" style="1" customWidth="1"/>
    <col min="5888" max="5888" width="17" style="1" customWidth="1"/>
    <col min="5889" max="5889" width="27.125" style="1" customWidth="1"/>
    <col min="5890" max="5890" width="23.375" style="1" customWidth="1"/>
    <col min="5891" max="5891" width="22.625" style="1" customWidth="1"/>
    <col min="5892" max="5893" width="3.375" style="1" bestFit="1" customWidth="1"/>
    <col min="5894" max="5894" width="10.625" style="1" customWidth="1"/>
    <col min="5895" max="5895" width="21.125" style="1" customWidth="1"/>
    <col min="5896" max="5896" width="22.125" style="1" customWidth="1"/>
    <col min="5897" max="5897" width="2.875" style="1" bestFit="1" customWidth="1"/>
    <col min="5898" max="5898" width="3.375" style="1" bestFit="1" customWidth="1"/>
    <col min="5899" max="5899" width="10.375" style="1" customWidth="1"/>
    <col min="5900" max="5900" width="10.5" style="1" customWidth="1"/>
    <col min="5901" max="5901" width="20.625" style="1" customWidth="1"/>
    <col min="5902" max="5902" width="24.125" style="1" customWidth="1"/>
    <col min="5903" max="5903" width="12.125" style="1" customWidth="1"/>
    <col min="5904" max="5904" width="11.125" style="1" bestFit="1" customWidth="1"/>
    <col min="5905" max="5905" width="10.5" style="1" customWidth="1"/>
    <col min="5906" max="5906" width="17" style="1" customWidth="1"/>
    <col min="5907" max="5907" width="4.125" style="1" customWidth="1"/>
    <col min="5908" max="6141" width="1.5" style="1"/>
    <col min="6142" max="6142" width="2.875" style="1" customWidth="1"/>
    <col min="6143" max="6143" width="4.125" style="1" customWidth="1"/>
    <col min="6144" max="6144" width="17" style="1" customWidth="1"/>
    <col min="6145" max="6145" width="27.125" style="1" customWidth="1"/>
    <col min="6146" max="6146" width="23.375" style="1" customWidth="1"/>
    <col min="6147" max="6147" width="22.625" style="1" customWidth="1"/>
    <col min="6148" max="6149" width="3.375" style="1" bestFit="1" customWidth="1"/>
    <col min="6150" max="6150" width="10.625" style="1" customWidth="1"/>
    <col min="6151" max="6151" width="21.125" style="1" customWidth="1"/>
    <col min="6152" max="6152" width="22.125" style="1" customWidth="1"/>
    <col min="6153" max="6153" width="2.875" style="1" bestFit="1" customWidth="1"/>
    <col min="6154" max="6154" width="3.375" style="1" bestFit="1" customWidth="1"/>
    <col min="6155" max="6155" width="10.375" style="1" customWidth="1"/>
    <col min="6156" max="6156" width="10.5" style="1" customWidth="1"/>
    <col min="6157" max="6157" width="20.625" style="1" customWidth="1"/>
    <col min="6158" max="6158" width="24.125" style="1" customWidth="1"/>
    <col min="6159" max="6159" width="12.125" style="1" customWidth="1"/>
    <col min="6160" max="6160" width="11.125" style="1" bestFit="1" customWidth="1"/>
    <col min="6161" max="6161" width="10.5" style="1" customWidth="1"/>
    <col min="6162" max="6162" width="17" style="1" customWidth="1"/>
    <col min="6163" max="6163" width="4.125" style="1" customWidth="1"/>
    <col min="6164" max="6397" width="1.5" style="1"/>
    <col min="6398" max="6398" width="2.875" style="1" customWidth="1"/>
    <col min="6399" max="6399" width="4.125" style="1" customWidth="1"/>
    <col min="6400" max="6400" width="17" style="1" customWidth="1"/>
    <col min="6401" max="6401" width="27.125" style="1" customWidth="1"/>
    <col min="6402" max="6402" width="23.375" style="1" customWidth="1"/>
    <col min="6403" max="6403" width="22.625" style="1" customWidth="1"/>
    <col min="6404" max="6405" width="3.375" style="1" bestFit="1" customWidth="1"/>
    <col min="6406" max="6406" width="10.625" style="1" customWidth="1"/>
    <col min="6407" max="6407" width="21.125" style="1" customWidth="1"/>
    <col min="6408" max="6408" width="22.125" style="1" customWidth="1"/>
    <col min="6409" max="6409" width="2.875" style="1" bestFit="1" customWidth="1"/>
    <col min="6410" max="6410" width="3.375" style="1" bestFit="1" customWidth="1"/>
    <col min="6411" max="6411" width="10.375" style="1" customWidth="1"/>
    <col min="6412" max="6412" width="10.5" style="1" customWidth="1"/>
    <col min="6413" max="6413" width="20.625" style="1" customWidth="1"/>
    <col min="6414" max="6414" width="24.125" style="1" customWidth="1"/>
    <col min="6415" max="6415" width="12.125" style="1" customWidth="1"/>
    <col min="6416" max="6416" width="11.125" style="1" bestFit="1" customWidth="1"/>
    <col min="6417" max="6417" width="10.5" style="1" customWidth="1"/>
    <col min="6418" max="6418" width="17" style="1" customWidth="1"/>
    <col min="6419" max="6419" width="4.125" style="1" customWidth="1"/>
    <col min="6420" max="6653" width="1.5" style="1"/>
    <col min="6654" max="6654" width="2.875" style="1" customWidth="1"/>
    <col min="6655" max="6655" width="4.125" style="1" customWidth="1"/>
    <col min="6656" max="6656" width="17" style="1" customWidth="1"/>
    <col min="6657" max="6657" width="27.125" style="1" customWidth="1"/>
    <col min="6658" max="6658" width="23.375" style="1" customWidth="1"/>
    <col min="6659" max="6659" width="22.625" style="1" customWidth="1"/>
    <col min="6660" max="6661" width="3.375" style="1" bestFit="1" customWidth="1"/>
    <col min="6662" max="6662" width="10.625" style="1" customWidth="1"/>
    <col min="6663" max="6663" width="21.125" style="1" customWidth="1"/>
    <col min="6664" max="6664" width="22.125" style="1" customWidth="1"/>
    <col min="6665" max="6665" width="2.875" style="1" bestFit="1" customWidth="1"/>
    <col min="6666" max="6666" width="3.375" style="1" bestFit="1" customWidth="1"/>
    <col min="6667" max="6667" width="10.375" style="1" customWidth="1"/>
    <col min="6668" max="6668" width="10.5" style="1" customWidth="1"/>
    <col min="6669" max="6669" width="20.625" style="1" customWidth="1"/>
    <col min="6670" max="6670" width="24.125" style="1" customWidth="1"/>
    <col min="6671" max="6671" width="12.125" style="1" customWidth="1"/>
    <col min="6672" max="6672" width="11.125" style="1" bestFit="1" customWidth="1"/>
    <col min="6673" max="6673" width="10.5" style="1" customWidth="1"/>
    <col min="6674" max="6674" width="17" style="1" customWidth="1"/>
    <col min="6675" max="6675" width="4.125" style="1" customWidth="1"/>
    <col min="6676" max="6909" width="1.5" style="1"/>
    <col min="6910" max="6910" width="2.875" style="1" customWidth="1"/>
    <col min="6911" max="6911" width="4.125" style="1" customWidth="1"/>
    <col min="6912" max="6912" width="17" style="1" customWidth="1"/>
    <col min="6913" max="6913" width="27.125" style="1" customWidth="1"/>
    <col min="6914" max="6914" width="23.375" style="1" customWidth="1"/>
    <col min="6915" max="6915" width="22.625" style="1" customWidth="1"/>
    <col min="6916" max="6917" width="3.375" style="1" bestFit="1" customWidth="1"/>
    <col min="6918" max="6918" width="10.625" style="1" customWidth="1"/>
    <col min="6919" max="6919" width="21.125" style="1" customWidth="1"/>
    <col min="6920" max="6920" width="22.125" style="1" customWidth="1"/>
    <col min="6921" max="6921" width="2.875" style="1" bestFit="1" customWidth="1"/>
    <col min="6922" max="6922" width="3.375" style="1" bestFit="1" customWidth="1"/>
    <col min="6923" max="6923" width="10.375" style="1" customWidth="1"/>
    <col min="6924" max="6924" width="10.5" style="1" customWidth="1"/>
    <col min="6925" max="6925" width="20.625" style="1" customWidth="1"/>
    <col min="6926" max="6926" width="24.125" style="1" customWidth="1"/>
    <col min="6927" max="6927" width="12.125" style="1" customWidth="1"/>
    <col min="6928" max="6928" width="11.125" style="1" bestFit="1" customWidth="1"/>
    <col min="6929" max="6929" width="10.5" style="1" customWidth="1"/>
    <col min="6930" max="6930" width="17" style="1" customWidth="1"/>
    <col min="6931" max="6931" width="4.125" style="1" customWidth="1"/>
    <col min="6932" max="7165" width="1.5" style="1"/>
    <col min="7166" max="7166" width="2.875" style="1" customWidth="1"/>
    <col min="7167" max="7167" width="4.125" style="1" customWidth="1"/>
    <col min="7168" max="7168" width="17" style="1" customWidth="1"/>
    <col min="7169" max="7169" width="27.125" style="1" customWidth="1"/>
    <col min="7170" max="7170" width="23.375" style="1" customWidth="1"/>
    <col min="7171" max="7171" width="22.625" style="1" customWidth="1"/>
    <col min="7172" max="7173" width="3.375" style="1" bestFit="1" customWidth="1"/>
    <col min="7174" max="7174" width="10.625" style="1" customWidth="1"/>
    <col min="7175" max="7175" width="21.125" style="1" customWidth="1"/>
    <col min="7176" max="7176" width="22.125" style="1" customWidth="1"/>
    <col min="7177" max="7177" width="2.875" style="1" bestFit="1" customWidth="1"/>
    <col min="7178" max="7178" width="3.375" style="1" bestFit="1" customWidth="1"/>
    <col min="7179" max="7179" width="10.375" style="1" customWidth="1"/>
    <col min="7180" max="7180" width="10.5" style="1" customWidth="1"/>
    <col min="7181" max="7181" width="20.625" style="1" customWidth="1"/>
    <col min="7182" max="7182" width="24.125" style="1" customWidth="1"/>
    <col min="7183" max="7183" width="12.125" style="1" customWidth="1"/>
    <col min="7184" max="7184" width="11.125" style="1" bestFit="1" customWidth="1"/>
    <col min="7185" max="7185" width="10.5" style="1" customWidth="1"/>
    <col min="7186" max="7186" width="17" style="1" customWidth="1"/>
    <col min="7187" max="7187" width="4.125" style="1" customWidth="1"/>
    <col min="7188" max="7421" width="1.5" style="1"/>
    <col min="7422" max="7422" width="2.875" style="1" customWidth="1"/>
    <col min="7423" max="7423" width="4.125" style="1" customWidth="1"/>
    <col min="7424" max="7424" width="17" style="1" customWidth="1"/>
    <col min="7425" max="7425" width="27.125" style="1" customWidth="1"/>
    <col min="7426" max="7426" width="23.375" style="1" customWidth="1"/>
    <col min="7427" max="7427" width="22.625" style="1" customWidth="1"/>
    <col min="7428" max="7429" width="3.375" style="1" bestFit="1" customWidth="1"/>
    <col min="7430" max="7430" width="10.625" style="1" customWidth="1"/>
    <col min="7431" max="7431" width="21.125" style="1" customWidth="1"/>
    <col min="7432" max="7432" width="22.125" style="1" customWidth="1"/>
    <col min="7433" max="7433" width="2.875" style="1" bestFit="1" customWidth="1"/>
    <col min="7434" max="7434" width="3.375" style="1" bestFit="1" customWidth="1"/>
    <col min="7435" max="7435" width="10.375" style="1" customWidth="1"/>
    <col min="7436" max="7436" width="10.5" style="1" customWidth="1"/>
    <col min="7437" max="7437" width="20.625" style="1" customWidth="1"/>
    <col min="7438" max="7438" width="24.125" style="1" customWidth="1"/>
    <col min="7439" max="7439" width="12.125" style="1" customWidth="1"/>
    <col min="7440" max="7440" width="11.125" style="1" bestFit="1" customWidth="1"/>
    <col min="7441" max="7441" width="10.5" style="1" customWidth="1"/>
    <col min="7442" max="7442" width="17" style="1" customWidth="1"/>
    <col min="7443" max="7443" width="4.125" style="1" customWidth="1"/>
    <col min="7444" max="7677" width="1.5" style="1"/>
    <col min="7678" max="7678" width="2.875" style="1" customWidth="1"/>
    <col min="7679" max="7679" width="4.125" style="1" customWidth="1"/>
    <col min="7680" max="7680" width="17" style="1" customWidth="1"/>
    <col min="7681" max="7681" width="27.125" style="1" customWidth="1"/>
    <col min="7682" max="7682" width="23.375" style="1" customWidth="1"/>
    <col min="7683" max="7683" width="22.625" style="1" customWidth="1"/>
    <col min="7684" max="7685" width="3.375" style="1" bestFit="1" customWidth="1"/>
    <col min="7686" max="7686" width="10.625" style="1" customWidth="1"/>
    <col min="7687" max="7687" width="21.125" style="1" customWidth="1"/>
    <col min="7688" max="7688" width="22.125" style="1" customWidth="1"/>
    <col min="7689" max="7689" width="2.875" style="1" bestFit="1" customWidth="1"/>
    <col min="7690" max="7690" width="3.375" style="1" bestFit="1" customWidth="1"/>
    <col min="7691" max="7691" width="10.375" style="1" customWidth="1"/>
    <col min="7692" max="7692" width="10.5" style="1" customWidth="1"/>
    <col min="7693" max="7693" width="20.625" style="1" customWidth="1"/>
    <col min="7694" max="7694" width="24.125" style="1" customWidth="1"/>
    <col min="7695" max="7695" width="12.125" style="1" customWidth="1"/>
    <col min="7696" max="7696" width="11.125" style="1" bestFit="1" customWidth="1"/>
    <col min="7697" max="7697" width="10.5" style="1" customWidth="1"/>
    <col min="7698" max="7698" width="17" style="1" customWidth="1"/>
    <col min="7699" max="7699" width="4.125" style="1" customWidth="1"/>
    <col min="7700" max="7933" width="1.5" style="1"/>
    <col min="7934" max="7934" width="2.875" style="1" customWidth="1"/>
    <col min="7935" max="7935" width="4.125" style="1" customWidth="1"/>
    <col min="7936" max="7936" width="17" style="1" customWidth="1"/>
    <col min="7937" max="7937" width="27.125" style="1" customWidth="1"/>
    <col min="7938" max="7938" width="23.375" style="1" customWidth="1"/>
    <col min="7939" max="7939" width="22.625" style="1" customWidth="1"/>
    <col min="7940" max="7941" width="3.375" style="1" bestFit="1" customWidth="1"/>
    <col min="7942" max="7942" width="10.625" style="1" customWidth="1"/>
    <col min="7943" max="7943" width="21.125" style="1" customWidth="1"/>
    <col min="7944" max="7944" width="22.125" style="1" customWidth="1"/>
    <col min="7945" max="7945" width="2.875" style="1" bestFit="1" customWidth="1"/>
    <col min="7946" max="7946" width="3.375" style="1" bestFit="1" customWidth="1"/>
    <col min="7947" max="7947" width="10.375" style="1" customWidth="1"/>
    <col min="7948" max="7948" width="10.5" style="1" customWidth="1"/>
    <col min="7949" max="7949" width="20.625" style="1" customWidth="1"/>
    <col min="7950" max="7950" width="24.125" style="1" customWidth="1"/>
    <col min="7951" max="7951" width="12.125" style="1" customWidth="1"/>
    <col min="7952" max="7952" width="11.125" style="1" bestFit="1" customWidth="1"/>
    <col min="7953" max="7953" width="10.5" style="1" customWidth="1"/>
    <col min="7954" max="7954" width="17" style="1" customWidth="1"/>
    <col min="7955" max="7955" width="4.125" style="1" customWidth="1"/>
    <col min="7956" max="8189" width="1.5" style="1"/>
    <col min="8190" max="8190" width="2.875" style="1" customWidth="1"/>
    <col min="8191" max="8191" width="4.125" style="1" customWidth="1"/>
    <col min="8192" max="8192" width="17" style="1" customWidth="1"/>
    <col min="8193" max="8193" width="27.125" style="1" customWidth="1"/>
    <col min="8194" max="8194" width="23.375" style="1" customWidth="1"/>
    <col min="8195" max="8195" width="22.625" style="1" customWidth="1"/>
    <col min="8196" max="8197" width="3.375" style="1" bestFit="1" customWidth="1"/>
    <col min="8198" max="8198" width="10.625" style="1" customWidth="1"/>
    <col min="8199" max="8199" width="21.125" style="1" customWidth="1"/>
    <col min="8200" max="8200" width="22.125" style="1" customWidth="1"/>
    <col min="8201" max="8201" width="2.875" style="1" bestFit="1" customWidth="1"/>
    <col min="8202" max="8202" width="3.375" style="1" bestFit="1" customWidth="1"/>
    <col min="8203" max="8203" width="10.375" style="1" customWidth="1"/>
    <col min="8204" max="8204" width="10.5" style="1" customWidth="1"/>
    <col min="8205" max="8205" width="20.625" style="1" customWidth="1"/>
    <col min="8206" max="8206" width="24.125" style="1" customWidth="1"/>
    <col min="8207" max="8207" width="12.125" style="1" customWidth="1"/>
    <col min="8208" max="8208" width="11.125" style="1" bestFit="1" customWidth="1"/>
    <col min="8209" max="8209" width="10.5" style="1" customWidth="1"/>
    <col min="8210" max="8210" width="17" style="1" customWidth="1"/>
    <col min="8211" max="8211" width="4.125" style="1" customWidth="1"/>
    <col min="8212" max="8445" width="1.5" style="1"/>
    <col min="8446" max="8446" width="2.875" style="1" customWidth="1"/>
    <col min="8447" max="8447" width="4.125" style="1" customWidth="1"/>
    <col min="8448" max="8448" width="17" style="1" customWidth="1"/>
    <col min="8449" max="8449" width="27.125" style="1" customWidth="1"/>
    <col min="8450" max="8450" width="23.375" style="1" customWidth="1"/>
    <col min="8451" max="8451" width="22.625" style="1" customWidth="1"/>
    <col min="8452" max="8453" width="3.375" style="1" bestFit="1" customWidth="1"/>
    <col min="8454" max="8454" width="10.625" style="1" customWidth="1"/>
    <col min="8455" max="8455" width="21.125" style="1" customWidth="1"/>
    <col min="8456" max="8456" width="22.125" style="1" customWidth="1"/>
    <col min="8457" max="8457" width="2.875" style="1" bestFit="1" customWidth="1"/>
    <col min="8458" max="8458" width="3.375" style="1" bestFit="1" customWidth="1"/>
    <col min="8459" max="8459" width="10.375" style="1" customWidth="1"/>
    <col min="8460" max="8460" width="10.5" style="1" customWidth="1"/>
    <col min="8461" max="8461" width="20.625" style="1" customWidth="1"/>
    <col min="8462" max="8462" width="24.125" style="1" customWidth="1"/>
    <col min="8463" max="8463" width="12.125" style="1" customWidth="1"/>
    <col min="8464" max="8464" width="11.125" style="1" bestFit="1" customWidth="1"/>
    <col min="8465" max="8465" width="10.5" style="1" customWidth="1"/>
    <col min="8466" max="8466" width="17" style="1" customWidth="1"/>
    <col min="8467" max="8467" width="4.125" style="1" customWidth="1"/>
    <col min="8468" max="8701" width="1.5" style="1"/>
    <col min="8702" max="8702" width="2.875" style="1" customWidth="1"/>
    <col min="8703" max="8703" width="4.125" style="1" customWidth="1"/>
    <col min="8704" max="8704" width="17" style="1" customWidth="1"/>
    <col min="8705" max="8705" width="27.125" style="1" customWidth="1"/>
    <col min="8706" max="8706" width="23.375" style="1" customWidth="1"/>
    <col min="8707" max="8707" width="22.625" style="1" customWidth="1"/>
    <col min="8708" max="8709" width="3.375" style="1" bestFit="1" customWidth="1"/>
    <col min="8710" max="8710" width="10.625" style="1" customWidth="1"/>
    <col min="8711" max="8711" width="21.125" style="1" customWidth="1"/>
    <col min="8712" max="8712" width="22.125" style="1" customWidth="1"/>
    <col min="8713" max="8713" width="2.875" style="1" bestFit="1" customWidth="1"/>
    <col min="8714" max="8714" width="3.375" style="1" bestFit="1" customWidth="1"/>
    <col min="8715" max="8715" width="10.375" style="1" customWidth="1"/>
    <col min="8716" max="8716" width="10.5" style="1" customWidth="1"/>
    <col min="8717" max="8717" width="20.625" style="1" customWidth="1"/>
    <col min="8718" max="8718" width="24.125" style="1" customWidth="1"/>
    <col min="8719" max="8719" width="12.125" style="1" customWidth="1"/>
    <col min="8720" max="8720" width="11.125" style="1" bestFit="1" customWidth="1"/>
    <col min="8721" max="8721" width="10.5" style="1" customWidth="1"/>
    <col min="8722" max="8722" width="17" style="1" customWidth="1"/>
    <col min="8723" max="8723" width="4.125" style="1" customWidth="1"/>
    <col min="8724" max="8957" width="1.5" style="1"/>
    <col min="8958" max="8958" width="2.875" style="1" customWidth="1"/>
    <col min="8959" max="8959" width="4.125" style="1" customWidth="1"/>
    <col min="8960" max="8960" width="17" style="1" customWidth="1"/>
    <col min="8961" max="8961" width="27.125" style="1" customWidth="1"/>
    <col min="8962" max="8962" width="23.375" style="1" customWidth="1"/>
    <col min="8963" max="8963" width="22.625" style="1" customWidth="1"/>
    <col min="8964" max="8965" width="3.375" style="1" bestFit="1" customWidth="1"/>
    <col min="8966" max="8966" width="10.625" style="1" customWidth="1"/>
    <col min="8967" max="8967" width="21.125" style="1" customWidth="1"/>
    <col min="8968" max="8968" width="22.125" style="1" customWidth="1"/>
    <col min="8969" max="8969" width="2.875" style="1" bestFit="1" customWidth="1"/>
    <col min="8970" max="8970" width="3.375" style="1" bestFit="1" customWidth="1"/>
    <col min="8971" max="8971" width="10.375" style="1" customWidth="1"/>
    <col min="8972" max="8972" width="10.5" style="1" customWidth="1"/>
    <col min="8973" max="8973" width="20.625" style="1" customWidth="1"/>
    <col min="8974" max="8974" width="24.125" style="1" customWidth="1"/>
    <col min="8975" max="8975" width="12.125" style="1" customWidth="1"/>
    <col min="8976" max="8976" width="11.125" style="1" bestFit="1" customWidth="1"/>
    <col min="8977" max="8977" width="10.5" style="1" customWidth="1"/>
    <col min="8978" max="8978" width="17" style="1" customWidth="1"/>
    <col min="8979" max="8979" width="4.125" style="1" customWidth="1"/>
    <col min="8980" max="9213" width="1.5" style="1"/>
    <col min="9214" max="9214" width="2.875" style="1" customWidth="1"/>
    <col min="9215" max="9215" width="4.125" style="1" customWidth="1"/>
    <col min="9216" max="9216" width="17" style="1" customWidth="1"/>
    <col min="9217" max="9217" width="27.125" style="1" customWidth="1"/>
    <col min="9218" max="9218" width="23.375" style="1" customWidth="1"/>
    <col min="9219" max="9219" width="22.625" style="1" customWidth="1"/>
    <col min="9220" max="9221" width="3.375" style="1" bestFit="1" customWidth="1"/>
    <col min="9222" max="9222" width="10.625" style="1" customWidth="1"/>
    <col min="9223" max="9223" width="21.125" style="1" customWidth="1"/>
    <col min="9224" max="9224" width="22.125" style="1" customWidth="1"/>
    <col min="9225" max="9225" width="2.875" style="1" bestFit="1" customWidth="1"/>
    <col min="9226" max="9226" width="3.375" style="1" bestFit="1" customWidth="1"/>
    <col min="9227" max="9227" width="10.375" style="1" customWidth="1"/>
    <col min="9228" max="9228" width="10.5" style="1" customWidth="1"/>
    <col min="9229" max="9229" width="20.625" style="1" customWidth="1"/>
    <col min="9230" max="9230" width="24.125" style="1" customWidth="1"/>
    <col min="9231" max="9231" width="12.125" style="1" customWidth="1"/>
    <col min="9232" max="9232" width="11.125" style="1" bestFit="1" customWidth="1"/>
    <col min="9233" max="9233" width="10.5" style="1" customWidth="1"/>
    <col min="9234" max="9234" width="17" style="1" customWidth="1"/>
    <col min="9235" max="9235" width="4.125" style="1" customWidth="1"/>
    <col min="9236" max="9469" width="1.5" style="1"/>
    <col min="9470" max="9470" width="2.875" style="1" customWidth="1"/>
    <col min="9471" max="9471" width="4.125" style="1" customWidth="1"/>
    <col min="9472" max="9472" width="17" style="1" customWidth="1"/>
    <col min="9473" max="9473" width="27.125" style="1" customWidth="1"/>
    <col min="9474" max="9474" width="23.375" style="1" customWidth="1"/>
    <col min="9475" max="9475" width="22.625" style="1" customWidth="1"/>
    <col min="9476" max="9477" width="3.375" style="1" bestFit="1" customWidth="1"/>
    <col min="9478" max="9478" width="10.625" style="1" customWidth="1"/>
    <col min="9479" max="9479" width="21.125" style="1" customWidth="1"/>
    <col min="9480" max="9480" width="22.125" style="1" customWidth="1"/>
    <col min="9481" max="9481" width="2.875" style="1" bestFit="1" customWidth="1"/>
    <col min="9482" max="9482" width="3.375" style="1" bestFit="1" customWidth="1"/>
    <col min="9483" max="9483" width="10.375" style="1" customWidth="1"/>
    <col min="9484" max="9484" width="10.5" style="1" customWidth="1"/>
    <col min="9485" max="9485" width="20.625" style="1" customWidth="1"/>
    <col min="9486" max="9486" width="24.125" style="1" customWidth="1"/>
    <col min="9487" max="9487" width="12.125" style="1" customWidth="1"/>
    <col min="9488" max="9488" width="11.125" style="1" bestFit="1" customWidth="1"/>
    <col min="9489" max="9489" width="10.5" style="1" customWidth="1"/>
    <col min="9490" max="9490" width="17" style="1" customWidth="1"/>
    <col min="9491" max="9491" width="4.125" style="1" customWidth="1"/>
    <col min="9492" max="9725" width="1.5" style="1"/>
    <col min="9726" max="9726" width="2.875" style="1" customWidth="1"/>
    <col min="9727" max="9727" width="4.125" style="1" customWidth="1"/>
    <col min="9728" max="9728" width="17" style="1" customWidth="1"/>
    <col min="9729" max="9729" width="27.125" style="1" customWidth="1"/>
    <col min="9730" max="9730" width="23.375" style="1" customWidth="1"/>
    <col min="9731" max="9731" width="22.625" style="1" customWidth="1"/>
    <col min="9732" max="9733" width="3.375" style="1" bestFit="1" customWidth="1"/>
    <col min="9734" max="9734" width="10.625" style="1" customWidth="1"/>
    <col min="9735" max="9735" width="21.125" style="1" customWidth="1"/>
    <col min="9736" max="9736" width="22.125" style="1" customWidth="1"/>
    <col min="9737" max="9737" width="2.875" style="1" bestFit="1" customWidth="1"/>
    <col min="9738" max="9738" width="3.375" style="1" bestFit="1" customWidth="1"/>
    <col min="9739" max="9739" width="10.375" style="1" customWidth="1"/>
    <col min="9740" max="9740" width="10.5" style="1" customWidth="1"/>
    <col min="9741" max="9741" width="20.625" style="1" customWidth="1"/>
    <col min="9742" max="9742" width="24.125" style="1" customWidth="1"/>
    <col min="9743" max="9743" width="12.125" style="1" customWidth="1"/>
    <col min="9744" max="9744" width="11.125" style="1" bestFit="1" customWidth="1"/>
    <col min="9745" max="9745" width="10.5" style="1" customWidth="1"/>
    <col min="9746" max="9746" width="17" style="1" customWidth="1"/>
    <col min="9747" max="9747" width="4.125" style="1" customWidth="1"/>
    <col min="9748" max="9981" width="1.5" style="1"/>
    <col min="9982" max="9982" width="2.875" style="1" customWidth="1"/>
    <col min="9983" max="9983" width="4.125" style="1" customWidth="1"/>
    <col min="9984" max="9984" width="17" style="1" customWidth="1"/>
    <col min="9985" max="9985" width="27.125" style="1" customWidth="1"/>
    <col min="9986" max="9986" width="23.375" style="1" customWidth="1"/>
    <col min="9987" max="9987" width="22.625" style="1" customWidth="1"/>
    <col min="9988" max="9989" width="3.375" style="1" bestFit="1" customWidth="1"/>
    <col min="9990" max="9990" width="10.625" style="1" customWidth="1"/>
    <col min="9991" max="9991" width="21.125" style="1" customWidth="1"/>
    <col min="9992" max="9992" width="22.125" style="1" customWidth="1"/>
    <col min="9993" max="9993" width="2.875" style="1" bestFit="1" customWidth="1"/>
    <col min="9994" max="9994" width="3.375" style="1" bestFit="1" customWidth="1"/>
    <col min="9995" max="9995" width="10.375" style="1" customWidth="1"/>
    <col min="9996" max="9996" width="10.5" style="1" customWidth="1"/>
    <col min="9997" max="9997" width="20.625" style="1" customWidth="1"/>
    <col min="9998" max="9998" width="24.125" style="1" customWidth="1"/>
    <col min="9999" max="9999" width="12.125" style="1" customWidth="1"/>
    <col min="10000" max="10000" width="11.125" style="1" bestFit="1" customWidth="1"/>
    <col min="10001" max="10001" width="10.5" style="1" customWidth="1"/>
    <col min="10002" max="10002" width="17" style="1" customWidth="1"/>
    <col min="10003" max="10003" width="4.125" style="1" customWidth="1"/>
    <col min="10004" max="10237" width="1.5" style="1"/>
    <col min="10238" max="10238" width="2.875" style="1" customWidth="1"/>
    <col min="10239" max="10239" width="4.125" style="1" customWidth="1"/>
    <col min="10240" max="10240" width="17" style="1" customWidth="1"/>
    <col min="10241" max="10241" width="27.125" style="1" customWidth="1"/>
    <col min="10242" max="10242" width="23.375" style="1" customWidth="1"/>
    <col min="10243" max="10243" width="22.625" style="1" customWidth="1"/>
    <col min="10244" max="10245" width="3.375" style="1" bestFit="1" customWidth="1"/>
    <col min="10246" max="10246" width="10.625" style="1" customWidth="1"/>
    <col min="10247" max="10247" width="21.125" style="1" customWidth="1"/>
    <col min="10248" max="10248" width="22.125" style="1" customWidth="1"/>
    <col min="10249" max="10249" width="2.875" style="1" bestFit="1" customWidth="1"/>
    <col min="10250" max="10250" width="3.375" style="1" bestFit="1" customWidth="1"/>
    <col min="10251" max="10251" width="10.375" style="1" customWidth="1"/>
    <col min="10252" max="10252" width="10.5" style="1" customWidth="1"/>
    <col min="10253" max="10253" width="20.625" style="1" customWidth="1"/>
    <col min="10254" max="10254" width="24.125" style="1" customWidth="1"/>
    <col min="10255" max="10255" width="12.125" style="1" customWidth="1"/>
    <col min="10256" max="10256" width="11.125" style="1" bestFit="1" customWidth="1"/>
    <col min="10257" max="10257" width="10.5" style="1" customWidth="1"/>
    <col min="10258" max="10258" width="17" style="1" customWidth="1"/>
    <col min="10259" max="10259" width="4.125" style="1" customWidth="1"/>
    <col min="10260" max="10493" width="1.5" style="1"/>
    <col min="10494" max="10494" width="2.875" style="1" customWidth="1"/>
    <col min="10495" max="10495" width="4.125" style="1" customWidth="1"/>
    <col min="10496" max="10496" width="17" style="1" customWidth="1"/>
    <col min="10497" max="10497" width="27.125" style="1" customWidth="1"/>
    <col min="10498" max="10498" width="23.375" style="1" customWidth="1"/>
    <col min="10499" max="10499" width="22.625" style="1" customWidth="1"/>
    <col min="10500" max="10501" width="3.375" style="1" bestFit="1" customWidth="1"/>
    <col min="10502" max="10502" width="10.625" style="1" customWidth="1"/>
    <col min="10503" max="10503" width="21.125" style="1" customWidth="1"/>
    <col min="10504" max="10504" width="22.125" style="1" customWidth="1"/>
    <col min="10505" max="10505" width="2.875" style="1" bestFit="1" customWidth="1"/>
    <col min="10506" max="10506" width="3.375" style="1" bestFit="1" customWidth="1"/>
    <col min="10507" max="10507" width="10.375" style="1" customWidth="1"/>
    <col min="10508" max="10508" width="10.5" style="1" customWidth="1"/>
    <col min="10509" max="10509" width="20.625" style="1" customWidth="1"/>
    <col min="10510" max="10510" width="24.125" style="1" customWidth="1"/>
    <col min="10511" max="10511" width="12.125" style="1" customWidth="1"/>
    <col min="10512" max="10512" width="11.125" style="1" bestFit="1" customWidth="1"/>
    <col min="10513" max="10513" width="10.5" style="1" customWidth="1"/>
    <col min="10514" max="10514" width="17" style="1" customWidth="1"/>
    <col min="10515" max="10515" width="4.125" style="1" customWidth="1"/>
    <col min="10516" max="10749" width="1.5" style="1"/>
    <col min="10750" max="10750" width="2.875" style="1" customWidth="1"/>
    <col min="10751" max="10751" width="4.125" style="1" customWidth="1"/>
    <col min="10752" max="10752" width="17" style="1" customWidth="1"/>
    <col min="10753" max="10753" width="27.125" style="1" customWidth="1"/>
    <col min="10754" max="10754" width="23.375" style="1" customWidth="1"/>
    <col min="10755" max="10755" width="22.625" style="1" customWidth="1"/>
    <col min="10756" max="10757" width="3.375" style="1" bestFit="1" customWidth="1"/>
    <col min="10758" max="10758" width="10.625" style="1" customWidth="1"/>
    <col min="10759" max="10759" width="21.125" style="1" customWidth="1"/>
    <col min="10760" max="10760" width="22.125" style="1" customWidth="1"/>
    <col min="10761" max="10761" width="2.875" style="1" bestFit="1" customWidth="1"/>
    <col min="10762" max="10762" width="3.375" style="1" bestFit="1" customWidth="1"/>
    <col min="10763" max="10763" width="10.375" style="1" customWidth="1"/>
    <col min="10764" max="10764" width="10.5" style="1" customWidth="1"/>
    <col min="10765" max="10765" width="20.625" style="1" customWidth="1"/>
    <col min="10766" max="10766" width="24.125" style="1" customWidth="1"/>
    <col min="10767" max="10767" width="12.125" style="1" customWidth="1"/>
    <col min="10768" max="10768" width="11.125" style="1" bestFit="1" customWidth="1"/>
    <col min="10769" max="10769" width="10.5" style="1" customWidth="1"/>
    <col min="10770" max="10770" width="17" style="1" customWidth="1"/>
    <col min="10771" max="10771" width="4.125" style="1" customWidth="1"/>
    <col min="10772" max="11005" width="1.5" style="1"/>
    <col min="11006" max="11006" width="2.875" style="1" customWidth="1"/>
    <col min="11007" max="11007" width="4.125" style="1" customWidth="1"/>
    <col min="11008" max="11008" width="17" style="1" customWidth="1"/>
    <col min="11009" max="11009" width="27.125" style="1" customWidth="1"/>
    <col min="11010" max="11010" width="23.375" style="1" customWidth="1"/>
    <col min="11011" max="11011" width="22.625" style="1" customWidth="1"/>
    <col min="11012" max="11013" width="3.375" style="1" bestFit="1" customWidth="1"/>
    <col min="11014" max="11014" width="10.625" style="1" customWidth="1"/>
    <col min="11015" max="11015" width="21.125" style="1" customWidth="1"/>
    <col min="11016" max="11016" width="22.125" style="1" customWidth="1"/>
    <col min="11017" max="11017" width="2.875" style="1" bestFit="1" customWidth="1"/>
    <col min="11018" max="11018" width="3.375" style="1" bestFit="1" customWidth="1"/>
    <col min="11019" max="11019" width="10.375" style="1" customWidth="1"/>
    <col min="11020" max="11020" width="10.5" style="1" customWidth="1"/>
    <col min="11021" max="11021" width="20.625" style="1" customWidth="1"/>
    <col min="11022" max="11022" width="24.125" style="1" customWidth="1"/>
    <col min="11023" max="11023" width="12.125" style="1" customWidth="1"/>
    <col min="11024" max="11024" width="11.125" style="1" bestFit="1" customWidth="1"/>
    <col min="11025" max="11025" width="10.5" style="1" customWidth="1"/>
    <col min="11026" max="11026" width="17" style="1" customWidth="1"/>
    <col min="11027" max="11027" width="4.125" style="1" customWidth="1"/>
    <col min="11028" max="11261" width="1.5" style="1"/>
    <col min="11262" max="11262" width="2.875" style="1" customWidth="1"/>
    <col min="11263" max="11263" width="4.125" style="1" customWidth="1"/>
    <col min="11264" max="11264" width="17" style="1" customWidth="1"/>
    <col min="11265" max="11265" width="27.125" style="1" customWidth="1"/>
    <col min="11266" max="11266" width="23.375" style="1" customWidth="1"/>
    <col min="11267" max="11267" width="22.625" style="1" customWidth="1"/>
    <col min="11268" max="11269" width="3.375" style="1" bestFit="1" customWidth="1"/>
    <col min="11270" max="11270" width="10.625" style="1" customWidth="1"/>
    <col min="11271" max="11271" width="21.125" style="1" customWidth="1"/>
    <col min="11272" max="11272" width="22.125" style="1" customWidth="1"/>
    <col min="11273" max="11273" width="2.875" style="1" bestFit="1" customWidth="1"/>
    <col min="11274" max="11274" width="3.375" style="1" bestFit="1" customWidth="1"/>
    <col min="11275" max="11275" width="10.375" style="1" customWidth="1"/>
    <col min="11276" max="11276" width="10.5" style="1" customWidth="1"/>
    <col min="11277" max="11277" width="20.625" style="1" customWidth="1"/>
    <col min="11278" max="11278" width="24.125" style="1" customWidth="1"/>
    <col min="11279" max="11279" width="12.125" style="1" customWidth="1"/>
    <col min="11280" max="11280" width="11.125" style="1" bestFit="1" customWidth="1"/>
    <col min="11281" max="11281" width="10.5" style="1" customWidth="1"/>
    <col min="11282" max="11282" width="17" style="1" customWidth="1"/>
    <col min="11283" max="11283" width="4.125" style="1" customWidth="1"/>
    <col min="11284" max="11517" width="1.5" style="1"/>
    <col min="11518" max="11518" width="2.875" style="1" customWidth="1"/>
    <col min="11519" max="11519" width="4.125" style="1" customWidth="1"/>
    <col min="11520" max="11520" width="17" style="1" customWidth="1"/>
    <col min="11521" max="11521" width="27.125" style="1" customWidth="1"/>
    <col min="11522" max="11522" width="23.375" style="1" customWidth="1"/>
    <col min="11523" max="11523" width="22.625" style="1" customWidth="1"/>
    <col min="11524" max="11525" width="3.375" style="1" bestFit="1" customWidth="1"/>
    <col min="11526" max="11526" width="10.625" style="1" customWidth="1"/>
    <col min="11527" max="11527" width="21.125" style="1" customWidth="1"/>
    <col min="11528" max="11528" width="22.125" style="1" customWidth="1"/>
    <col min="11529" max="11529" width="2.875" style="1" bestFit="1" customWidth="1"/>
    <col min="11530" max="11530" width="3.375" style="1" bestFit="1" customWidth="1"/>
    <col min="11531" max="11531" width="10.375" style="1" customWidth="1"/>
    <col min="11532" max="11532" width="10.5" style="1" customWidth="1"/>
    <col min="11533" max="11533" width="20.625" style="1" customWidth="1"/>
    <col min="11534" max="11534" width="24.125" style="1" customWidth="1"/>
    <col min="11535" max="11535" width="12.125" style="1" customWidth="1"/>
    <col min="11536" max="11536" width="11.125" style="1" bestFit="1" customWidth="1"/>
    <col min="11537" max="11537" width="10.5" style="1" customWidth="1"/>
    <col min="11538" max="11538" width="17" style="1" customWidth="1"/>
    <col min="11539" max="11539" width="4.125" style="1" customWidth="1"/>
    <col min="11540" max="11773" width="1.5" style="1"/>
    <col min="11774" max="11774" width="2.875" style="1" customWidth="1"/>
    <col min="11775" max="11775" width="4.125" style="1" customWidth="1"/>
    <col min="11776" max="11776" width="17" style="1" customWidth="1"/>
    <col min="11777" max="11777" width="27.125" style="1" customWidth="1"/>
    <col min="11778" max="11778" width="23.375" style="1" customWidth="1"/>
    <col min="11779" max="11779" width="22.625" style="1" customWidth="1"/>
    <col min="11780" max="11781" width="3.375" style="1" bestFit="1" customWidth="1"/>
    <col min="11782" max="11782" width="10.625" style="1" customWidth="1"/>
    <col min="11783" max="11783" width="21.125" style="1" customWidth="1"/>
    <col min="11784" max="11784" width="22.125" style="1" customWidth="1"/>
    <col min="11785" max="11785" width="2.875" style="1" bestFit="1" customWidth="1"/>
    <col min="11786" max="11786" width="3.375" style="1" bestFit="1" customWidth="1"/>
    <col min="11787" max="11787" width="10.375" style="1" customWidth="1"/>
    <col min="11788" max="11788" width="10.5" style="1" customWidth="1"/>
    <col min="11789" max="11789" width="20.625" style="1" customWidth="1"/>
    <col min="11790" max="11790" width="24.125" style="1" customWidth="1"/>
    <col min="11791" max="11791" width="12.125" style="1" customWidth="1"/>
    <col min="11792" max="11792" width="11.125" style="1" bestFit="1" customWidth="1"/>
    <col min="11793" max="11793" width="10.5" style="1" customWidth="1"/>
    <col min="11794" max="11794" width="17" style="1" customWidth="1"/>
    <col min="11795" max="11795" width="4.125" style="1" customWidth="1"/>
    <col min="11796" max="12029" width="1.5" style="1"/>
    <col min="12030" max="12030" width="2.875" style="1" customWidth="1"/>
    <col min="12031" max="12031" width="4.125" style="1" customWidth="1"/>
    <col min="12032" max="12032" width="17" style="1" customWidth="1"/>
    <col min="12033" max="12033" width="27.125" style="1" customWidth="1"/>
    <col min="12034" max="12034" width="23.375" style="1" customWidth="1"/>
    <col min="12035" max="12035" width="22.625" style="1" customWidth="1"/>
    <col min="12036" max="12037" width="3.375" style="1" bestFit="1" customWidth="1"/>
    <col min="12038" max="12038" width="10.625" style="1" customWidth="1"/>
    <col min="12039" max="12039" width="21.125" style="1" customWidth="1"/>
    <col min="12040" max="12040" width="22.125" style="1" customWidth="1"/>
    <col min="12041" max="12041" width="2.875" style="1" bestFit="1" customWidth="1"/>
    <col min="12042" max="12042" width="3.375" style="1" bestFit="1" customWidth="1"/>
    <col min="12043" max="12043" width="10.375" style="1" customWidth="1"/>
    <col min="12044" max="12044" width="10.5" style="1" customWidth="1"/>
    <col min="12045" max="12045" width="20.625" style="1" customWidth="1"/>
    <col min="12046" max="12046" width="24.125" style="1" customWidth="1"/>
    <col min="12047" max="12047" width="12.125" style="1" customWidth="1"/>
    <col min="12048" max="12048" width="11.125" style="1" bestFit="1" customWidth="1"/>
    <col min="12049" max="12049" width="10.5" style="1" customWidth="1"/>
    <col min="12050" max="12050" width="17" style="1" customWidth="1"/>
    <col min="12051" max="12051" width="4.125" style="1" customWidth="1"/>
    <col min="12052" max="12285" width="1.5" style="1"/>
    <col min="12286" max="12286" width="2.875" style="1" customWidth="1"/>
    <col min="12287" max="12287" width="4.125" style="1" customWidth="1"/>
    <col min="12288" max="12288" width="17" style="1" customWidth="1"/>
    <col min="12289" max="12289" width="27.125" style="1" customWidth="1"/>
    <col min="12290" max="12290" width="23.375" style="1" customWidth="1"/>
    <col min="12291" max="12291" width="22.625" style="1" customWidth="1"/>
    <col min="12292" max="12293" width="3.375" style="1" bestFit="1" customWidth="1"/>
    <col min="12294" max="12294" width="10.625" style="1" customWidth="1"/>
    <col min="12295" max="12295" width="21.125" style="1" customWidth="1"/>
    <col min="12296" max="12296" width="22.125" style="1" customWidth="1"/>
    <col min="12297" max="12297" width="2.875" style="1" bestFit="1" customWidth="1"/>
    <col min="12298" max="12298" width="3.375" style="1" bestFit="1" customWidth="1"/>
    <col min="12299" max="12299" width="10.375" style="1" customWidth="1"/>
    <col min="12300" max="12300" width="10.5" style="1" customWidth="1"/>
    <col min="12301" max="12301" width="20.625" style="1" customWidth="1"/>
    <col min="12302" max="12302" width="24.125" style="1" customWidth="1"/>
    <col min="12303" max="12303" width="12.125" style="1" customWidth="1"/>
    <col min="12304" max="12304" width="11.125" style="1" bestFit="1" customWidth="1"/>
    <col min="12305" max="12305" width="10.5" style="1" customWidth="1"/>
    <col min="12306" max="12306" width="17" style="1" customWidth="1"/>
    <col min="12307" max="12307" width="4.125" style="1" customWidth="1"/>
    <col min="12308" max="12541" width="1.5" style="1"/>
    <col min="12542" max="12542" width="2.875" style="1" customWidth="1"/>
    <col min="12543" max="12543" width="4.125" style="1" customWidth="1"/>
    <col min="12544" max="12544" width="17" style="1" customWidth="1"/>
    <col min="12545" max="12545" width="27.125" style="1" customWidth="1"/>
    <col min="12546" max="12546" width="23.375" style="1" customWidth="1"/>
    <col min="12547" max="12547" width="22.625" style="1" customWidth="1"/>
    <col min="12548" max="12549" width="3.375" style="1" bestFit="1" customWidth="1"/>
    <col min="12550" max="12550" width="10.625" style="1" customWidth="1"/>
    <col min="12551" max="12551" width="21.125" style="1" customWidth="1"/>
    <col min="12552" max="12552" width="22.125" style="1" customWidth="1"/>
    <col min="12553" max="12553" width="2.875" style="1" bestFit="1" customWidth="1"/>
    <col min="12554" max="12554" width="3.375" style="1" bestFit="1" customWidth="1"/>
    <col min="12555" max="12555" width="10.375" style="1" customWidth="1"/>
    <col min="12556" max="12556" width="10.5" style="1" customWidth="1"/>
    <col min="12557" max="12557" width="20.625" style="1" customWidth="1"/>
    <col min="12558" max="12558" width="24.125" style="1" customWidth="1"/>
    <col min="12559" max="12559" width="12.125" style="1" customWidth="1"/>
    <col min="12560" max="12560" width="11.125" style="1" bestFit="1" customWidth="1"/>
    <col min="12561" max="12561" width="10.5" style="1" customWidth="1"/>
    <col min="12562" max="12562" width="17" style="1" customWidth="1"/>
    <col min="12563" max="12563" width="4.125" style="1" customWidth="1"/>
    <col min="12564" max="12797" width="1.5" style="1"/>
    <col min="12798" max="12798" width="2.875" style="1" customWidth="1"/>
    <col min="12799" max="12799" width="4.125" style="1" customWidth="1"/>
    <col min="12800" max="12800" width="17" style="1" customWidth="1"/>
    <col min="12801" max="12801" width="27.125" style="1" customWidth="1"/>
    <col min="12802" max="12802" width="23.375" style="1" customWidth="1"/>
    <col min="12803" max="12803" width="22.625" style="1" customWidth="1"/>
    <col min="12804" max="12805" width="3.375" style="1" bestFit="1" customWidth="1"/>
    <col min="12806" max="12806" width="10.625" style="1" customWidth="1"/>
    <col min="12807" max="12807" width="21.125" style="1" customWidth="1"/>
    <col min="12808" max="12808" width="22.125" style="1" customWidth="1"/>
    <col min="12809" max="12809" width="2.875" style="1" bestFit="1" customWidth="1"/>
    <col min="12810" max="12810" width="3.375" style="1" bestFit="1" customWidth="1"/>
    <col min="12811" max="12811" width="10.375" style="1" customWidth="1"/>
    <col min="12812" max="12812" width="10.5" style="1" customWidth="1"/>
    <col min="12813" max="12813" width="20.625" style="1" customWidth="1"/>
    <col min="12814" max="12814" width="24.125" style="1" customWidth="1"/>
    <col min="12815" max="12815" width="12.125" style="1" customWidth="1"/>
    <col min="12816" max="12816" width="11.125" style="1" bestFit="1" customWidth="1"/>
    <col min="12817" max="12817" width="10.5" style="1" customWidth="1"/>
    <col min="12818" max="12818" width="17" style="1" customWidth="1"/>
    <col min="12819" max="12819" width="4.125" style="1" customWidth="1"/>
    <col min="12820" max="13053" width="1.5" style="1"/>
    <col min="13054" max="13054" width="2.875" style="1" customWidth="1"/>
    <col min="13055" max="13055" width="4.125" style="1" customWidth="1"/>
    <col min="13056" max="13056" width="17" style="1" customWidth="1"/>
    <col min="13057" max="13057" width="27.125" style="1" customWidth="1"/>
    <col min="13058" max="13058" width="23.375" style="1" customWidth="1"/>
    <col min="13059" max="13059" width="22.625" style="1" customWidth="1"/>
    <col min="13060" max="13061" width="3.375" style="1" bestFit="1" customWidth="1"/>
    <col min="13062" max="13062" width="10.625" style="1" customWidth="1"/>
    <col min="13063" max="13063" width="21.125" style="1" customWidth="1"/>
    <col min="13064" max="13064" width="22.125" style="1" customWidth="1"/>
    <col min="13065" max="13065" width="2.875" style="1" bestFit="1" customWidth="1"/>
    <col min="13066" max="13066" width="3.375" style="1" bestFit="1" customWidth="1"/>
    <col min="13067" max="13067" width="10.375" style="1" customWidth="1"/>
    <col min="13068" max="13068" width="10.5" style="1" customWidth="1"/>
    <col min="13069" max="13069" width="20.625" style="1" customWidth="1"/>
    <col min="13070" max="13070" width="24.125" style="1" customWidth="1"/>
    <col min="13071" max="13071" width="12.125" style="1" customWidth="1"/>
    <col min="13072" max="13072" width="11.125" style="1" bestFit="1" customWidth="1"/>
    <col min="13073" max="13073" width="10.5" style="1" customWidth="1"/>
    <col min="13074" max="13074" width="17" style="1" customWidth="1"/>
    <col min="13075" max="13075" width="4.125" style="1" customWidth="1"/>
    <col min="13076" max="13309" width="1.5" style="1"/>
    <col min="13310" max="13310" width="2.875" style="1" customWidth="1"/>
    <col min="13311" max="13311" width="4.125" style="1" customWidth="1"/>
    <col min="13312" max="13312" width="17" style="1" customWidth="1"/>
    <col min="13313" max="13313" width="27.125" style="1" customWidth="1"/>
    <col min="13314" max="13314" width="23.375" style="1" customWidth="1"/>
    <col min="13315" max="13315" width="22.625" style="1" customWidth="1"/>
    <col min="13316" max="13317" width="3.375" style="1" bestFit="1" customWidth="1"/>
    <col min="13318" max="13318" width="10.625" style="1" customWidth="1"/>
    <col min="13319" max="13319" width="21.125" style="1" customWidth="1"/>
    <col min="13320" max="13320" width="22.125" style="1" customWidth="1"/>
    <col min="13321" max="13321" width="2.875" style="1" bestFit="1" customWidth="1"/>
    <col min="13322" max="13322" width="3.375" style="1" bestFit="1" customWidth="1"/>
    <col min="13323" max="13323" width="10.375" style="1" customWidth="1"/>
    <col min="13324" max="13324" width="10.5" style="1" customWidth="1"/>
    <col min="13325" max="13325" width="20.625" style="1" customWidth="1"/>
    <col min="13326" max="13326" width="24.125" style="1" customWidth="1"/>
    <col min="13327" max="13327" width="12.125" style="1" customWidth="1"/>
    <col min="13328" max="13328" width="11.125" style="1" bestFit="1" customWidth="1"/>
    <col min="13329" max="13329" width="10.5" style="1" customWidth="1"/>
    <col min="13330" max="13330" width="17" style="1" customWidth="1"/>
    <col min="13331" max="13331" width="4.125" style="1" customWidth="1"/>
    <col min="13332" max="13565" width="1.5" style="1"/>
    <col min="13566" max="13566" width="2.875" style="1" customWidth="1"/>
    <col min="13567" max="13567" width="4.125" style="1" customWidth="1"/>
    <col min="13568" max="13568" width="17" style="1" customWidth="1"/>
    <col min="13569" max="13569" width="27.125" style="1" customWidth="1"/>
    <col min="13570" max="13570" width="23.375" style="1" customWidth="1"/>
    <col min="13571" max="13571" width="22.625" style="1" customWidth="1"/>
    <col min="13572" max="13573" width="3.375" style="1" bestFit="1" customWidth="1"/>
    <col min="13574" max="13574" width="10.625" style="1" customWidth="1"/>
    <col min="13575" max="13575" width="21.125" style="1" customWidth="1"/>
    <col min="13576" max="13576" width="22.125" style="1" customWidth="1"/>
    <col min="13577" max="13577" width="2.875" style="1" bestFit="1" customWidth="1"/>
    <col min="13578" max="13578" width="3.375" style="1" bestFit="1" customWidth="1"/>
    <col min="13579" max="13579" width="10.375" style="1" customWidth="1"/>
    <col min="13580" max="13580" width="10.5" style="1" customWidth="1"/>
    <col min="13581" max="13581" width="20.625" style="1" customWidth="1"/>
    <col min="13582" max="13582" width="24.125" style="1" customWidth="1"/>
    <col min="13583" max="13583" width="12.125" style="1" customWidth="1"/>
    <col min="13584" max="13584" width="11.125" style="1" bestFit="1" customWidth="1"/>
    <col min="13585" max="13585" width="10.5" style="1" customWidth="1"/>
    <col min="13586" max="13586" width="17" style="1" customWidth="1"/>
    <col min="13587" max="13587" width="4.125" style="1" customWidth="1"/>
    <col min="13588" max="13821" width="1.5" style="1"/>
    <col min="13822" max="13822" width="2.875" style="1" customWidth="1"/>
    <col min="13823" max="13823" width="4.125" style="1" customWidth="1"/>
    <col min="13824" max="13824" width="17" style="1" customWidth="1"/>
    <col min="13825" max="13825" width="27.125" style="1" customWidth="1"/>
    <col min="13826" max="13826" width="23.375" style="1" customWidth="1"/>
    <col min="13827" max="13827" width="22.625" style="1" customWidth="1"/>
    <col min="13828" max="13829" width="3.375" style="1" bestFit="1" customWidth="1"/>
    <col min="13830" max="13830" width="10.625" style="1" customWidth="1"/>
    <col min="13831" max="13831" width="21.125" style="1" customWidth="1"/>
    <col min="13832" max="13832" width="22.125" style="1" customWidth="1"/>
    <col min="13833" max="13833" width="2.875" style="1" bestFit="1" customWidth="1"/>
    <col min="13834" max="13834" width="3.375" style="1" bestFit="1" customWidth="1"/>
    <col min="13835" max="13835" width="10.375" style="1" customWidth="1"/>
    <col min="13836" max="13836" width="10.5" style="1" customWidth="1"/>
    <col min="13837" max="13837" width="20.625" style="1" customWidth="1"/>
    <col min="13838" max="13838" width="24.125" style="1" customWidth="1"/>
    <col min="13839" max="13839" width="12.125" style="1" customWidth="1"/>
    <col min="13840" max="13840" width="11.125" style="1" bestFit="1" customWidth="1"/>
    <col min="13841" max="13841" width="10.5" style="1" customWidth="1"/>
    <col min="13842" max="13842" width="17" style="1" customWidth="1"/>
    <col min="13843" max="13843" width="4.125" style="1" customWidth="1"/>
    <col min="13844" max="14077" width="1.5" style="1"/>
    <col min="14078" max="14078" width="2.875" style="1" customWidth="1"/>
    <col min="14079" max="14079" width="4.125" style="1" customWidth="1"/>
    <col min="14080" max="14080" width="17" style="1" customWidth="1"/>
    <col min="14081" max="14081" width="27.125" style="1" customWidth="1"/>
    <col min="14082" max="14082" width="23.375" style="1" customWidth="1"/>
    <col min="14083" max="14083" width="22.625" style="1" customWidth="1"/>
    <col min="14084" max="14085" width="3.375" style="1" bestFit="1" customWidth="1"/>
    <col min="14086" max="14086" width="10.625" style="1" customWidth="1"/>
    <col min="14087" max="14087" width="21.125" style="1" customWidth="1"/>
    <col min="14088" max="14088" width="22.125" style="1" customWidth="1"/>
    <col min="14089" max="14089" width="2.875" style="1" bestFit="1" customWidth="1"/>
    <col min="14090" max="14090" width="3.375" style="1" bestFit="1" customWidth="1"/>
    <col min="14091" max="14091" width="10.375" style="1" customWidth="1"/>
    <col min="14092" max="14092" width="10.5" style="1" customWidth="1"/>
    <col min="14093" max="14093" width="20.625" style="1" customWidth="1"/>
    <col min="14094" max="14094" width="24.125" style="1" customWidth="1"/>
    <col min="14095" max="14095" width="12.125" style="1" customWidth="1"/>
    <col min="14096" max="14096" width="11.125" style="1" bestFit="1" customWidth="1"/>
    <col min="14097" max="14097" width="10.5" style="1" customWidth="1"/>
    <col min="14098" max="14098" width="17" style="1" customWidth="1"/>
    <col min="14099" max="14099" width="4.125" style="1" customWidth="1"/>
    <col min="14100" max="14333" width="1.5" style="1"/>
    <col min="14334" max="14334" width="2.875" style="1" customWidth="1"/>
    <col min="14335" max="14335" width="4.125" style="1" customWidth="1"/>
    <col min="14336" max="14336" width="17" style="1" customWidth="1"/>
    <col min="14337" max="14337" width="27.125" style="1" customWidth="1"/>
    <col min="14338" max="14338" width="23.375" style="1" customWidth="1"/>
    <col min="14339" max="14339" width="22.625" style="1" customWidth="1"/>
    <col min="14340" max="14341" width="3.375" style="1" bestFit="1" customWidth="1"/>
    <col min="14342" max="14342" width="10.625" style="1" customWidth="1"/>
    <col min="14343" max="14343" width="21.125" style="1" customWidth="1"/>
    <col min="14344" max="14344" width="22.125" style="1" customWidth="1"/>
    <col min="14345" max="14345" width="2.875" style="1" bestFit="1" customWidth="1"/>
    <col min="14346" max="14346" width="3.375" style="1" bestFit="1" customWidth="1"/>
    <col min="14347" max="14347" width="10.375" style="1" customWidth="1"/>
    <col min="14348" max="14348" width="10.5" style="1" customWidth="1"/>
    <col min="14349" max="14349" width="20.625" style="1" customWidth="1"/>
    <col min="14350" max="14350" width="24.125" style="1" customWidth="1"/>
    <col min="14351" max="14351" width="12.125" style="1" customWidth="1"/>
    <col min="14352" max="14352" width="11.125" style="1" bestFit="1" customWidth="1"/>
    <col min="14353" max="14353" width="10.5" style="1" customWidth="1"/>
    <col min="14354" max="14354" width="17" style="1" customWidth="1"/>
    <col min="14355" max="14355" width="4.125" style="1" customWidth="1"/>
    <col min="14356" max="14589" width="1.5" style="1"/>
    <col min="14590" max="14590" width="2.875" style="1" customWidth="1"/>
    <col min="14591" max="14591" width="4.125" style="1" customWidth="1"/>
    <col min="14592" max="14592" width="17" style="1" customWidth="1"/>
    <col min="14593" max="14593" width="27.125" style="1" customWidth="1"/>
    <col min="14594" max="14594" width="23.375" style="1" customWidth="1"/>
    <col min="14595" max="14595" width="22.625" style="1" customWidth="1"/>
    <col min="14596" max="14597" width="3.375" style="1" bestFit="1" customWidth="1"/>
    <col min="14598" max="14598" width="10.625" style="1" customWidth="1"/>
    <col min="14599" max="14599" width="21.125" style="1" customWidth="1"/>
    <col min="14600" max="14600" width="22.125" style="1" customWidth="1"/>
    <col min="14601" max="14601" width="2.875" style="1" bestFit="1" customWidth="1"/>
    <col min="14602" max="14602" width="3.375" style="1" bestFit="1" customWidth="1"/>
    <col min="14603" max="14603" width="10.375" style="1" customWidth="1"/>
    <col min="14604" max="14604" width="10.5" style="1" customWidth="1"/>
    <col min="14605" max="14605" width="20.625" style="1" customWidth="1"/>
    <col min="14606" max="14606" width="24.125" style="1" customWidth="1"/>
    <col min="14607" max="14607" width="12.125" style="1" customWidth="1"/>
    <col min="14608" max="14608" width="11.125" style="1" bestFit="1" customWidth="1"/>
    <col min="14609" max="14609" width="10.5" style="1" customWidth="1"/>
    <col min="14610" max="14610" width="17" style="1" customWidth="1"/>
    <col min="14611" max="14611" width="4.125" style="1" customWidth="1"/>
    <col min="14612" max="14845" width="1.5" style="1"/>
    <col min="14846" max="14846" width="2.875" style="1" customWidth="1"/>
    <col min="14847" max="14847" width="4.125" style="1" customWidth="1"/>
    <col min="14848" max="14848" width="17" style="1" customWidth="1"/>
    <col min="14849" max="14849" width="27.125" style="1" customWidth="1"/>
    <col min="14850" max="14850" width="23.375" style="1" customWidth="1"/>
    <col min="14851" max="14851" width="22.625" style="1" customWidth="1"/>
    <col min="14852" max="14853" width="3.375" style="1" bestFit="1" customWidth="1"/>
    <col min="14854" max="14854" width="10.625" style="1" customWidth="1"/>
    <col min="14855" max="14855" width="21.125" style="1" customWidth="1"/>
    <col min="14856" max="14856" width="22.125" style="1" customWidth="1"/>
    <col min="14857" max="14857" width="2.875" style="1" bestFit="1" customWidth="1"/>
    <col min="14858" max="14858" width="3.375" style="1" bestFit="1" customWidth="1"/>
    <col min="14859" max="14859" width="10.375" style="1" customWidth="1"/>
    <col min="14860" max="14860" width="10.5" style="1" customWidth="1"/>
    <col min="14861" max="14861" width="20.625" style="1" customWidth="1"/>
    <col min="14862" max="14862" width="24.125" style="1" customWidth="1"/>
    <col min="14863" max="14863" width="12.125" style="1" customWidth="1"/>
    <col min="14864" max="14864" width="11.125" style="1" bestFit="1" customWidth="1"/>
    <col min="14865" max="14865" width="10.5" style="1" customWidth="1"/>
    <col min="14866" max="14866" width="17" style="1" customWidth="1"/>
    <col min="14867" max="14867" width="4.125" style="1" customWidth="1"/>
    <col min="14868" max="15101" width="1.5" style="1"/>
    <col min="15102" max="15102" width="2.875" style="1" customWidth="1"/>
    <col min="15103" max="15103" width="4.125" style="1" customWidth="1"/>
    <col min="15104" max="15104" width="17" style="1" customWidth="1"/>
    <col min="15105" max="15105" width="27.125" style="1" customWidth="1"/>
    <col min="15106" max="15106" width="23.375" style="1" customWidth="1"/>
    <col min="15107" max="15107" width="22.625" style="1" customWidth="1"/>
    <col min="15108" max="15109" width="3.375" style="1" bestFit="1" customWidth="1"/>
    <col min="15110" max="15110" width="10.625" style="1" customWidth="1"/>
    <col min="15111" max="15111" width="21.125" style="1" customWidth="1"/>
    <col min="15112" max="15112" width="22.125" style="1" customWidth="1"/>
    <col min="15113" max="15113" width="2.875" style="1" bestFit="1" customWidth="1"/>
    <col min="15114" max="15114" width="3.375" style="1" bestFit="1" customWidth="1"/>
    <col min="15115" max="15115" width="10.375" style="1" customWidth="1"/>
    <col min="15116" max="15116" width="10.5" style="1" customWidth="1"/>
    <col min="15117" max="15117" width="20.625" style="1" customWidth="1"/>
    <col min="15118" max="15118" width="24.125" style="1" customWidth="1"/>
    <col min="15119" max="15119" width="12.125" style="1" customWidth="1"/>
    <col min="15120" max="15120" width="11.125" style="1" bestFit="1" customWidth="1"/>
    <col min="15121" max="15121" width="10.5" style="1" customWidth="1"/>
    <col min="15122" max="15122" width="17" style="1" customWidth="1"/>
    <col min="15123" max="15123" width="4.125" style="1" customWidth="1"/>
    <col min="15124" max="15357" width="1.5" style="1"/>
    <col min="15358" max="15358" width="2.875" style="1" customWidth="1"/>
    <col min="15359" max="15359" width="4.125" style="1" customWidth="1"/>
    <col min="15360" max="15360" width="17" style="1" customWidth="1"/>
    <col min="15361" max="15361" width="27.125" style="1" customWidth="1"/>
    <col min="15362" max="15362" width="23.375" style="1" customWidth="1"/>
    <col min="15363" max="15363" width="22.625" style="1" customWidth="1"/>
    <col min="15364" max="15365" width="3.375" style="1" bestFit="1" customWidth="1"/>
    <col min="15366" max="15366" width="10.625" style="1" customWidth="1"/>
    <col min="15367" max="15367" width="21.125" style="1" customWidth="1"/>
    <col min="15368" max="15368" width="22.125" style="1" customWidth="1"/>
    <col min="15369" max="15369" width="2.875" style="1" bestFit="1" customWidth="1"/>
    <col min="15370" max="15370" width="3.375" style="1" bestFit="1" customWidth="1"/>
    <col min="15371" max="15371" width="10.375" style="1" customWidth="1"/>
    <col min="15372" max="15372" width="10.5" style="1" customWidth="1"/>
    <col min="15373" max="15373" width="20.625" style="1" customWidth="1"/>
    <col min="15374" max="15374" width="24.125" style="1" customWidth="1"/>
    <col min="15375" max="15375" width="12.125" style="1" customWidth="1"/>
    <col min="15376" max="15376" width="11.125" style="1" bestFit="1" customWidth="1"/>
    <col min="15377" max="15377" width="10.5" style="1" customWidth="1"/>
    <col min="15378" max="15378" width="17" style="1" customWidth="1"/>
    <col min="15379" max="15379" width="4.125" style="1" customWidth="1"/>
    <col min="15380" max="15613" width="1.5" style="1"/>
    <col min="15614" max="15614" width="2.875" style="1" customWidth="1"/>
    <col min="15615" max="15615" width="4.125" style="1" customWidth="1"/>
    <col min="15616" max="15616" width="17" style="1" customWidth="1"/>
    <col min="15617" max="15617" width="27.125" style="1" customWidth="1"/>
    <col min="15618" max="15618" width="23.375" style="1" customWidth="1"/>
    <col min="15619" max="15619" width="22.625" style="1" customWidth="1"/>
    <col min="15620" max="15621" width="3.375" style="1" bestFit="1" customWidth="1"/>
    <col min="15622" max="15622" width="10.625" style="1" customWidth="1"/>
    <col min="15623" max="15623" width="21.125" style="1" customWidth="1"/>
    <col min="15624" max="15624" width="22.125" style="1" customWidth="1"/>
    <col min="15625" max="15625" width="2.875" style="1" bestFit="1" customWidth="1"/>
    <col min="15626" max="15626" width="3.375" style="1" bestFit="1" customWidth="1"/>
    <col min="15627" max="15627" width="10.375" style="1" customWidth="1"/>
    <col min="15628" max="15628" width="10.5" style="1" customWidth="1"/>
    <col min="15629" max="15629" width="20.625" style="1" customWidth="1"/>
    <col min="15630" max="15630" width="24.125" style="1" customWidth="1"/>
    <col min="15631" max="15631" width="12.125" style="1" customWidth="1"/>
    <col min="15632" max="15632" width="11.125" style="1" bestFit="1" customWidth="1"/>
    <col min="15633" max="15633" width="10.5" style="1" customWidth="1"/>
    <col min="15634" max="15634" width="17" style="1" customWidth="1"/>
    <col min="15635" max="15635" width="4.125" style="1" customWidth="1"/>
    <col min="15636" max="15869" width="1.5" style="1"/>
    <col min="15870" max="15870" width="2.875" style="1" customWidth="1"/>
    <col min="15871" max="15871" width="4.125" style="1" customWidth="1"/>
    <col min="15872" max="15872" width="17" style="1" customWidth="1"/>
    <col min="15873" max="15873" width="27.125" style="1" customWidth="1"/>
    <col min="15874" max="15874" width="23.375" style="1" customWidth="1"/>
    <col min="15875" max="15875" width="22.625" style="1" customWidth="1"/>
    <col min="15876" max="15877" width="3.375" style="1" bestFit="1" customWidth="1"/>
    <col min="15878" max="15878" width="10.625" style="1" customWidth="1"/>
    <col min="15879" max="15879" width="21.125" style="1" customWidth="1"/>
    <col min="15880" max="15880" width="22.125" style="1" customWidth="1"/>
    <col min="15881" max="15881" width="2.875" style="1" bestFit="1" customWidth="1"/>
    <col min="15882" max="15882" width="3.375" style="1" bestFit="1" customWidth="1"/>
    <col min="15883" max="15883" width="10.375" style="1" customWidth="1"/>
    <col min="15884" max="15884" width="10.5" style="1" customWidth="1"/>
    <col min="15885" max="15885" width="20.625" style="1" customWidth="1"/>
    <col min="15886" max="15886" width="24.125" style="1" customWidth="1"/>
    <col min="15887" max="15887" width="12.125" style="1" customWidth="1"/>
    <col min="15888" max="15888" width="11.125" style="1" bestFit="1" customWidth="1"/>
    <col min="15889" max="15889" width="10.5" style="1" customWidth="1"/>
    <col min="15890" max="15890" width="17" style="1" customWidth="1"/>
    <col min="15891" max="15891" width="4.125" style="1" customWidth="1"/>
    <col min="15892" max="16125" width="1.5" style="1"/>
    <col min="16126" max="16126" width="2.875" style="1" customWidth="1"/>
    <col min="16127" max="16127" width="4.125" style="1" customWidth="1"/>
    <col min="16128" max="16128" width="17" style="1" customWidth="1"/>
    <col min="16129" max="16129" width="27.125" style="1" customWidth="1"/>
    <col min="16130" max="16130" width="23.375" style="1" customWidth="1"/>
    <col min="16131" max="16131" width="22.625" style="1" customWidth="1"/>
    <col min="16132" max="16133" width="3.375" style="1" bestFit="1" customWidth="1"/>
    <col min="16134" max="16134" width="10.625" style="1" customWidth="1"/>
    <col min="16135" max="16135" width="21.125" style="1" customWidth="1"/>
    <col min="16136" max="16136" width="22.125" style="1" customWidth="1"/>
    <col min="16137" max="16137" width="2.875" style="1" bestFit="1" customWidth="1"/>
    <col min="16138" max="16138" width="3.375" style="1" bestFit="1" customWidth="1"/>
    <col min="16139" max="16139" width="10.375" style="1" customWidth="1"/>
    <col min="16140" max="16140" width="10.5" style="1" customWidth="1"/>
    <col min="16141" max="16141" width="20.625" style="1" customWidth="1"/>
    <col min="16142" max="16142" width="24.125" style="1" customWidth="1"/>
    <col min="16143" max="16143" width="12.125" style="1" customWidth="1"/>
    <col min="16144" max="16144" width="11.125" style="1" bestFit="1" customWidth="1"/>
    <col min="16145" max="16145" width="10.5" style="1" customWidth="1"/>
    <col min="16146" max="16146" width="17" style="1" customWidth="1"/>
    <col min="16147" max="16147" width="4.125" style="1" customWidth="1"/>
    <col min="16148" max="16384" width="1.5" style="1"/>
  </cols>
  <sheetData>
    <row r="1" spans="1:18" ht="15" customHeight="1" x14ac:dyDescent="0.2"/>
    <row r="2" spans="1:18" ht="63" customHeight="1" x14ac:dyDescent="0.2">
      <c r="B2" s="2" t="s">
        <v>299</v>
      </c>
      <c r="C2" s="3" t="s">
        <v>149</v>
      </c>
      <c r="D2" s="112" t="s">
        <v>263</v>
      </c>
      <c r="E2" s="112"/>
      <c r="F2" s="112"/>
      <c r="G2" s="112"/>
      <c r="H2" s="112"/>
      <c r="I2" s="112"/>
      <c r="J2" s="112"/>
      <c r="K2" s="112"/>
      <c r="L2" s="112"/>
      <c r="M2" s="112"/>
      <c r="N2" s="112"/>
      <c r="O2" s="112"/>
      <c r="P2" s="112"/>
      <c r="Q2" s="113"/>
      <c r="R2" s="113"/>
    </row>
    <row r="4" spans="1:18" ht="18" customHeight="1" x14ac:dyDescent="0.2">
      <c r="B4" s="114" t="s">
        <v>150</v>
      </c>
      <c r="C4" s="114"/>
      <c r="D4" s="114"/>
      <c r="E4" s="114"/>
      <c r="F4" s="114"/>
      <c r="G4" s="114"/>
      <c r="H4" s="114"/>
      <c r="I4" s="114"/>
      <c r="J4" s="114"/>
      <c r="K4" s="114"/>
      <c r="L4" s="114"/>
      <c r="M4" s="114"/>
      <c r="N4" s="114"/>
      <c r="O4" s="114"/>
      <c r="P4" s="114"/>
      <c r="Q4" s="114"/>
      <c r="R4" s="114"/>
    </row>
    <row r="5" spans="1:18" ht="12.75" customHeight="1" x14ac:dyDescent="0.2">
      <c r="B5" s="110" t="s">
        <v>151</v>
      </c>
      <c r="C5" s="110" t="s">
        <v>152</v>
      </c>
      <c r="D5" s="110" t="s">
        <v>153</v>
      </c>
      <c r="E5" s="110" t="s">
        <v>154</v>
      </c>
      <c r="F5" s="115" t="s">
        <v>155</v>
      </c>
      <c r="G5" s="115"/>
      <c r="H5" s="115"/>
      <c r="I5" s="110" t="s">
        <v>156</v>
      </c>
      <c r="J5" s="115" t="s">
        <v>157</v>
      </c>
      <c r="K5" s="115"/>
      <c r="L5" s="115"/>
      <c r="M5" s="110" t="s">
        <v>158</v>
      </c>
      <c r="N5" s="110" t="s">
        <v>159</v>
      </c>
      <c r="O5" s="110" t="s">
        <v>160</v>
      </c>
      <c r="P5" s="110" t="s">
        <v>161</v>
      </c>
      <c r="Q5" s="110" t="s">
        <v>162</v>
      </c>
      <c r="R5" s="110" t="s">
        <v>261</v>
      </c>
    </row>
    <row r="6" spans="1:18" ht="76.5" customHeight="1" x14ac:dyDescent="0.2">
      <c r="B6" s="111"/>
      <c r="C6" s="111"/>
      <c r="D6" s="111"/>
      <c r="E6" s="111"/>
      <c r="F6" s="4" t="s">
        <v>163</v>
      </c>
      <c r="G6" s="4" t="s">
        <v>164</v>
      </c>
      <c r="H6" s="4" t="s">
        <v>165</v>
      </c>
      <c r="I6" s="111"/>
      <c r="J6" s="4" t="s">
        <v>163</v>
      </c>
      <c r="K6" s="4" t="s">
        <v>164</v>
      </c>
      <c r="L6" s="5" t="s">
        <v>165</v>
      </c>
      <c r="M6" s="111"/>
      <c r="N6" s="111"/>
      <c r="O6" s="111"/>
      <c r="P6" s="111"/>
      <c r="Q6" s="111"/>
      <c r="R6" s="111"/>
    </row>
    <row r="7" spans="1:18" ht="107.25" customHeight="1" x14ac:dyDescent="0.2">
      <c r="A7" s="6">
        <v>1</v>
      </c>
      <c r="B7" s="7" t="s">
        <v>166</v>
      </c>
      <c r="C7" s="10" t="s">
        <v>167</v>
      </c>
      <c r="D7" s="10" t="s">
        <v>265</v>
      </c>
      <c r="E7" s="10" t="s">
        <v>168</v>
      </c>
      <c r="F7" s="8">
        <v>2</v>
      </c>
      <c r="G7" s="8">
        <v>20</v>
      </c>
      <c r="H7" s="9" t="s">
        <v>169</v>
      </c>
      <c r="I7" s="8" t="s">
        <v>266</v>
      </c>
      <c r="J7" s="8">
        <v>2</v>
      </c>
      <c r="K7" s="8">
        <v>20</v>
      </c>
      <c r="L7" s="9" t="s">
        <v>170</v>
      </c>
      <c r="M7" s="7" t="s">
        <v>171</v>
      </c>
      <c r="N7" s="7" t="s">
        <v>172</v>
      </c>
      <c r="O7" s="7" t="s">
        <v>173</v>
      </c>
      <c r="P7" s="11">
        <v>43467</v>
      </c>
      <c r="Q7" s="11">
        <v>43827</v>
      </c>
      <c r="R7" s="22" t="s">
        <v>267</v>
      </c>
    </row>
    <row r="8" spans="1:18" ht="87" customHeight="1" x14ac:dyDescent="0.2">
      <c r="A8" s="6">
        <v>2</v>
      </c>
      <c r="B8" s="7" t="s">
        <v>166</v>
      </c>
      <c r="C8" s="10" t="s">
        <v>167</v>
      </c>
      <c r="D8" s="10" t="s">
        <v>174</v>
      </c>
      <c r="E8" s="10" t="s">
        <v>268</v>
      </c>
      <c r="F8" s="8">
        <v>2</v>
      </c>
      <c r="G8" s="8">
        <v>20</v>
      </c>
      <c r="H8" s="9" t="s">
        <v>169</v>
      </c>
      <c r="I8" s="8" t="s">
        <v>175</v>
      </c>
      <c r="J8" s="8">
        <v>2</v>
      </c>
      <c r="K8" s="8">
        <v>20</v>
      </c>
      <c r="L8" s="9" t="s">
        <v>170</v>
      </c>
      <c r="M8" s="7" t="s">
        <v>171</v>
      </c>
      <c r="N8" s="12" t="s">
        <v>176</v>
      </c>
      <c r="O8" s="7" t="s">
        <v>173</v>
      </c>
      <c r="P8" s="11">
        <v>43467</v>
      </c>
      <c r="Q8" s="11">
        <v>43827</v>
      </c>
      <c r="R8" s="22" t="s">
        <v>267</v>
      </c>
    </row>
    <row r="9" spans="1:18" ht="88.5" customHeight="1" x14ac:dyDescent="0.2">
      <c r="A9" s="6">
        <v>3</v>
      </c>
      <c r="B9" s="12" t="s">
        <v>177</v>
      </c>
      <c r="C9" s="14" t="s">
        <v>178</v>
      </c>
      <c r="D9" s="14" t="s">
        <v>179</v>
      </c>
      <c r="E9" s="14" t="s">
        <v>180</v>
      </c>
      <c r="F9" s="8">
        <v>2</v>
      </c>
      <c r="G9" s="8">
        <v>10</v>
      </c>
      <c r="H9" s="9" t="s">
        <v>170</v>
      </c>
      <c r="I9" s="13" t="s">
        <v>269</v>
      </c>
      <c r="J9" s="13">
        <v>1</v>
      </c>
      <c r="K9" s="13">
        <v>10</v>
      </c>
      <c r="L9" s="15" t="s">
        <v>170</v>
      </c>
      <c r="M9" s="12" t="s">
        <v>171</v>
      </c>
      <c r="N9" s="12" t="s">
        <v>176</v>
      </c>
      <c r="O9" s="12" t="s">
        <v>173</v>
      </c>
      <c r="P9" s="16">
        <v>43467</v>
      </c>
      <c r="Q9" s="16">
        <v>43827</v>
      </c>
      <c r="R9" s="22" t="s">
        <v>267</v>
      </c>
    </row>
    <row r="10" spans="1:18" ht="139.5" customHeight="1" x14ac:dyDescent="0.2">
      <c r="A10" s="6">
        <v>4</v>
      </c>
      <c r="B10" s="7" t="s">
        <v>181</v>
      </c>
      <c r="C10" s="10" t="s">
        <v>182</v>
      </c>
      <c r="D10" s="10" t="s">
        <v>270</v>
      </c>
      <c r="E10" s="10" t="s">
        <v>183</v>
      </c>
      <c r="F10" s="8">
        <v>2</v>
      </c>
      <c r="G10" s="8">
        <v>10</v>
      </c>
      <c r="H10" s="9" t="s">
        <v>170</v>
      </c>
      <c r="I10" s="8" t="s">
        <v>184</v>
      </c>
      <c r="J10" s="8">
        <v>1</v>
      </c>
      <c r="K10" s="8">
        <v>10</v>
      </c>
      <c r="L10" s="9" t="s">
        <v>170</v>
      </c>
      <c r="M10" s="7" t="s">
        <v>171</v>
      </c>
      <c r="N10" s="12" t="s">
        <v>176</v>
      </c>
      <c r="O10" s="7" t="s">
        <v>173</v>
      </c>
      <c r="P10" s="11">
        <v>43467</v>
      </c>
      <c r="Q10" s="11">
        <v>43827</v>
      </c>
      <c r="R10" s="22" t="s">
        <v>267</v>
      </c>
    </row>
    <row r="11" spans="1:18" ht="153" x14ac:dyDescent="0.2">
      <c r="A11" s="6">
        <v>5</v>
      </c>
      <c r="B11" s="7" t="s">
        <v>185</v>
      </c>
      <c r="C11" s="10" t="s">
        <v>271</v>
      </c>
      <c r="D11" s="10" t="s">
        <v>272</v>
      </c>
      <c r="E11" s="10" t="s">
        <v>273</v>
      </c>
      <c r="F11" s="8">
        <v>2</v>
      </c>
      <c r="G11" s="8">
        <v>20</v>
      </c>
      <c r="H11" s="9" t="s">
        <v>169</v>
      </c>
      <c r="I11" s="8" t="s">
        <v>274</v>
      </c>
      <c r="J11" s="8">
        <v>1</v>
      </c>
      <c r="K11" s="8">
        <v>20</v>
      </c>
      <c r="L11" s="9" t="s">
        <v>170</v>
      </c>
      <c r="M11" s="7" t="s">
        <v>171</v>
      </c>
      <c r="N11" s="7" t="s">
        <v>186</v>
      </c>
      <c r="O11" s="7" t="s">
        <v>187</v>
      </c>
      <c r="P11" s="11">
        <v>43467</v>
      </c>
      <c r="Q11" s="11">
        <v>43827</v>
      </c>
      <c r="R11" s="22" t="s">
        <v>267</v>
      </c>
    </row>
    <row r="12" spans="1:18" ht="177.75" customHeight="1" x14ac:dyDescent="0.2">
      <c r="A12" s="6">
        <v>6</v>
      </c>
      <c r="B12" s="7" t="s">
        <v>185</v>
      </c>
      <c r="C12" s="10" t="s">
        <v>188</v>
      </c>
      <c r="D12" s="10" t="s">
        <v>189</v>
      </c>
      <c r="E12" s="10" t="s">
        <v>168</v>
      </c>
      <c r="F12" s="8">
        <v>2</v>
      </c>
      <c r="G12" s="8">
        <v>20</v>
      </c>
      <c r="H12" s="9" t="s">
        <v>170</v>
      </c>
      <c r="I12" s="8" t="s">
        <v>275</v>
      </c>
      <c r="J12" s="8">
        <v>1</v>
      </c>
      <c r="K12" s="8">
        <v>20</v>
      </c>
      <c r="L12" s="9" t="s">
        <v>170</v>
      </c>
      <c r="M12" s="7" t="s">
        <v>171</v>
      </c>
      <c r="N12" s="7" t="s">
        <v>276</v>
      </c>
      <c r="O12" s="7" t="s">
        <v>187</v>
      </c>
      <c r="P12" s="11">
        <v>43467</v>
      </c>
      <c r="Q12" s="11">
        <v>43827</v>
      </c>
      <c r="R12" s="22" t="s">
        <v>267</v>
      </c>
    </row>
    <row r="13" spans="1:18" ht="125.25" customHeight="1" x14ac:dyDescent="0.2">
      <c r="A13" s="6">
        <v>7</v>
      </c>
      <c r="B13" s="7" t="s">
        <v>185</v>
      </c>
      <c r="C13" s="10" t="s">
        <v>277</v>
      </c>
      <c r="D13" s="10" t="s">
        <v>278</v>
      </c>
      <c r="E13" s="10" t="s">
        <v>279</v>
      </c>
      <c r="F13" s="8">
        <v>2</v>
      </c>
      <c r="G13" s="8">
        <v>20</v>
      </c>
      <c r="H13" s="9" t="s">
        <v>169</v>
      </c>
      <c r="I13" s="8" t="s">
        <v>280</v>
      </c>
      <c r="J13" s="8">
        <v>1</v>
      </c>
      <c r="K13" s="8">
        <v>20</v>
      </c>
      <c r="L13" s="9" t="s">
        <v>170</v>
      </c>
      <c r="M13" s="7" t="s">
        <v>171</v>
      </c>
      <c r="N13" s="7" t="s">
        <v>281</v>
      </c>
      <c r="O13" s="7" t="s">
        <v>190</v>
      </c>
      <c r="P13" s="11">
        <v>43467</v>
      </c>
      <c r="Q13" s="11">
        <v>43830</v>
      </c>
      <c r="R13" s="22" t="s">
        <v>267</v>
      </c>
    </row>
    <row r="14" spans="1:18" ht="204.75" customHeight="1" x14ac:dyDescent="0.2">
      <c r="A14" s="6">
        <v>8</v>
      </c>
      <c r="B14" s="7" t="s">
        <v>185</v>
      </c>
      <c r="C14" s="10" t="s">
        <v>191</v>
      </c>
      <c r="D14" s="10" t="s">
        <v>192</v>
      </c>
      <c r="E14" s="10" t="s">
        <v>193</v>
      </c>
      <c r="F14" s="8">
        <v>2</v>
      </c>
      <c r="G14" s="8">
        <v>20</v>
      </c>
      <c r="H14" s="9" t="s">
        <v>170</v>
      </c>
      <c r="I14" s="8" t="s">
        <v>282</v>
      </c>
      <c r="J14" s="8">
        <v>1</v>
      </c>
      <c r="K14" s="8">
        <v>5</v>
      </c>
      <c r="L14" s="9" t="s">
        <v>170</v>
      </c>
      <c r="M14" s="7" t="s">
        <v>171</v>
      </c>
      <c r="N14" s="7" t="s">
        <v>194</v>
      </c>
      <c r="O14" s="7" t="s">
        <v>195</v>
      </c>
      <c r="P14" s="11">
        <v>43467</v>
      </c>
      <c r="Q14" s="11">
        <v>43827</v>
      </c>
      <c r="R14" s="22" t="s">
        <v>267</v>
      </c>
    </row>
    <row r="15" spans="1:18" ht="128.25" customHeight="1" x14ac:dyDescent="0.2">
      <c r="A15" s="6">
        <v>9</v>
      </c>
      <c r="B15" s="7" t="s">
        <v>196</v>
      </c>
      <c r="C15" s="10" t="s">
        <v>197</v>
      </c>
      <c r="D15" s="10" t="s">
        <v>283</v>
      </c>
      <c r="E15" s="10" t="s">
        <v>284</v>
      </c>
      <c r="F15" s="8">
        <v>2</v>
      </c>
      <c r="G15" s="8">
        <v>5</v>
      </c>
      <c r="H15" s="9" t="s">
        <v>170</v>
      </c>
      <c r="I15" s="8" t="s">
        <v>285</v>
      </c>
      <c r="J15" s="8">
        <v>1</v>
      </c>
      <c r="K15" s="8">
        <v>5</v>
      </c>
      <c r="L15" s="9" t="s">
        <v>170</v>
      </c>
      <c r="M15" s="7" t="s">
        <v>171</v>
      </c>
      <c r="N15" s="7" t="s">
        <v>198</v>
      </c>
      <c r="O15" s="7" t="s">
        <v>173</v>
      </c>
      <c r="P15" s="11">
        <v>43467</v>
      </c>
      <c r="Q15" s="11">
        <v>43827</v>
      </c>
      <c r="R15" s="22" t="s">
        <v>267</v>
      </c>
    </row>
    <row r="16" spans="1:18" ht="150.75" customHeight="1" x14ac:dyDescent="0.2">
      <c r="A16" s="6">
        <v>10</v>
      </c>
      <c r="B16" s="12" t="s">
        <v>196</v>
      </c>
      <c r="C16" s="10" t="s">
        <v>199</v>
      </c>
      <c r="D16" s="10" t="s">
        <v>200</v>
      </c>
      <c r="E16" s="10" t="s">
        <v>286</v>
      </c>
      <c r="F16" s="8">
        <v>2</v>
      </c>
      <c r="G16" s="8">
        <v>5</v>
      </c>
      <c r="H16" s="9" t="s">
        <v>170</v>
      </c>
      <c r="I16" s="8" t="s">
        <v>287</v>
      </c>
      <c r="J16" s="8">
        <v>1</v>
      </c>
      <c r="K16" s="8">
        <v>5</v>
      </c>
      <c r="L16" s="9" t="s">
        <v>170</v>
      </c>
      <c r="M16" s="7" t="s">
        <v>171</v>
      </c>
      <c r="N16" s="7" t="s">
        <v>198</v>
      </c>
      <c r="O16" s="7" t="s">
        <v>173</v>
      </c>
      <c r="P16" s="11">
        <v>43467</v>
      </c>
      <c r="Q16" s="11">
        <v>43827</v>
      </c>
      <c r="R16" s="22" t="s">
        <v>267</v>
      </c>
    </row>
    <row r="17" spans="1:19" ht="132" customHeight="1" x14ac:dyDescent="0.2">
      <c r="A17" s="6">
        <v>11</v>
      </c>
      <c r="B17" s="7" t="s">
        <v>196</v>
      </c>
      <c r="C17" s="10" t="s">
        <v>288</v>
      </c>
      <c r="D17" s="10" t="s">
        <v>201</v>
      </c>
      <c r="E17" s="10" t="s">
        <v>202</v>
      </c>
      <c r="F17" s="8">
        <v>2</v>
      </c>
      <c r="G17" s="8">
        <v>5</v>
      </c>
      <c r="H17" s="9" t="s">
        <v>170</v>
      </c>
      <c r="I17" s="8" t="s">
        <v>203</v>
      </c>
      <c r="J17" s="8">
        <v>1</v>
      </c>
      <c r="K17" s="8">
        <v>5</v>
      </c>
      <c r="L17" s="9" t="s">
        <v>170</v>
      </c>
      <c r="M17" s="7" t="s">
        <v>171</v>
      </c>
      <c r="N17" s="7" t="s">
        <v>204</v>
      </c>
      <c r="O17" s="7" t="s">
        <v>173</v>
      </c>
      <c r="P17" s="11">
        <v>43467</v>
      </c>
      <c r="Q17" s="11">
        <v>43827</v>
      </c>
      <c r="R17" s="22" t="s">
        <v>267</v>
      </c>
    </row>
    <row r="18" spans="1:19" ht="89.25" x14ac:dyDescent="0.2">
      <c r="A18" s="6">
        <v>12</v>
      </c>
      <c r="B18" s="7" t="s">
        <v>205</v>
      </c>
      <c r="C18" s="10" t="s">
        <v>206</v>
      </c>
      <c r="D18" s="10" t="s">
        <v>207</v>
      </c>
      <c r="E18" s="10" t="s">
        <v>193</v>
      </c>
      <c r="F18" s="8">
        <v>2</v>
      </c>
      <c r="G18" s="8">
        <v>20</v>
      </c>
      <c r="H18" s="9" t="s">
        <v>169</v>
      </c>
      <c r="I18" s="8" t="s">
        <v>208</v>
      </c>
      <c r="J18" s="8">
        <v>1</v>
      </c>
      <c r="K18" s="8">
        <v>20</v>
      </c>
      <c r="L18" s="9" t="s">
        <v>170</v>
      </c>
      <c r="M18" s="7" t="s">
        <v>171</v>
      </c>
      <c r="N18" s="7" t="s">
        <v>209</v>
      </c>
      <c r="O18" s="7" t="s">
        <v>173</v>
      </c>
      <c r="P18" s="11">
        <v>43726</v>
      </c>
      <c r="Q18" s="11">
        <v>43830</v>
      </c>
      <c r="R18" s="22" t="s">
        <v>267</v>
      </c>
    </row>
    <row r="19" spans="1:19" ht="101.25" customHeight="1" x14ac:dyDescent="0.2">
      <c r="A19" s="6">
        <v>13</v>
      </c>
      <c r="B19" s="7" t="s">
        <v>210</v>
      </c>
      <c r="C19" s="10" t="s">
        <v>211</v>
      </c>
      <c r="D19" s="10" t="s">
        <v>212</v>
      </c>
      <c r="E19" s="10" t="s">
        <v>213</v>
      </c>
      <c r="F19" s="8">
        <v>2</v>
      </c>
      <c r="G19" s="8">
        <v>20</v>
      </c>
      <c r="H19" s="9" t="s">
        <v>169</v>
      </c>
      <c r="I19" s="8" t="s">
        <v>214</v>
      </c>
      <c r="J19" s="8">
        <v>1</v>
      </c>
      <c r="K19" s="8">
        <v>20</v>
      </c>
      <c r="L19" s="9" t="s">
        <v>170</v>
      </c>
      <c r="M19" s="7" t="s">
        <v>171</v>
      </c>
      <c r="N19" s="7" t="s">
        <v>215</v>
      </c>
      <c r="O19" s="7" t="s">
        <v>216</v>
      </c>
      <c r="P19" s="17">
        <v>43723</v>
      </c>
      <c r="Q19" s="17">
        <v>43830</v>
      </c>
      <c r="R19" s="22" t="s">
        <v>267</v>
      </c>
    </row>
    <row r="20" spans="1:19" ht="101.25" customHeight="1" x14ac:dyDescent="0.2">
      <c r="A20" s="6">
        <v>14</v>
      </c>
      <c r="B20" s="7" t="s">
        <v>210</v>
      </c>
      <c r="C20" s="10" t="s">
        <v>217</v>
      </c>
      <c r="D20" s="10" t="s">
        <v>218</v>
      </c>
      <c r="E20" s="10" t="s">
        <v>213</v>
      </c>
      <c r="F20" s="8">
        <v>2</v>
      </c>
      <c r="G20" s="8">
        <v>20</v>
      </c>
      <c r="H20" s="9" t="s">
        <v>169</v>
      </c>
      <c r="I20" s="8" t="s">
        <v>219</v>
      </c>
      <c r="J20" s="8">
        <v>1</v>
      </c>
      <c r="K20" s="8">
        <v>20</v>
      </c>
      <c r="L20" s="9" t="s">
        <v>170</v>
      </c>
      <c r="M20" s="7" t="s">
        <v>220</v>
      </c>
      <c r="N20" s="7" t="s">
        <v>221</v>
      </c>
      <c r="O20" s="7" t="s">
        <v>222</v>
      </c>
      <c r="P20" s="17">
        <v>43723</v>
      </c>
      <c r="Q20" s="17">
        <v>43830</v>
      </c>
      <c r="R20" s="22" t="s">
        <v>267</v>
      </c>
    </row>
    <row r="21" spans="1:19" ht="89.25" x14ac:dyDescent="0.2">
      <c r="A21" s="6">
        <v>15</v>
      </c>
      <c r="B21" s="7" t="s">
        <v>223</v>
      </c>
      <c r="C21" s="10" t="s">
        <v>224</v>
      </c>
      <c r="D21" s="10" t="s">
        <v>300</v>
      </c>
      <c r="E21" s="10" t="s">
        <v>289</v>
      </c>
      <c r="F21" s="8">
        <v>1</v>
      </c>
      <c r="G21" s="8">
        <v>20</v>
      </c>
      <c r="H21" s="9" t="s">
        <v>170</v>
      </c>
      <c r="I21" s="8" t="s">
        <v>290</v>
      </c>
      <c r="J21" s="13">
        <v>1</v>
      </c>
      <c r="K21" s="13">
        <v>10</v>
      </c>
      <c r="L21" s="15" t="s">
        <v>170</v>
      </c>
      <c r="M21" s="7" t="s">
        <v>195</v>
      </c>
      <c r="N21" s="7" t="s">
        <v>225</v>
      </c>
      <c r="O21" s="7" t="s">
        <v>190</v>
      </c>
      <c r="P21" s="17">
        <v>43723</v>
      </c>
      <c r="Q21" s="17">
        <v>43830</v>
      </c>
      <c r="R21" s="22" t="s">
        <v>267</v>
      </c>
    </row>
    <row r="22" spans="1:19" ht="89.25" x14ac:dyDescent="0.2">
      <c r="A22" s="6">
        <v>16</v>
      </c>
      <c r="B22" s="7" t="s">
        <v>226</v>
      </c>
      <c r="C22" s="10" t="s">
        <v>291</v>
      </c>
      <c r="D22" s="10" t="s">
        <v>227</v>
      </c>
      <c r="E22" s="10" t="s">
        <v>289</v>
      </c>
      <c r="F22" s="8">
        <v>2</v>
      </c>
      <c r="G22" s="8">
        <v>20</v>
      </c>
      <c r="H22" s="9" t="s">
        <v>169</v>
      </c>
      <c r="I22" s="8" t="s">
        <v>292</v>
      </c>
      <c r="J22" s="8">
        <v>1</v>
      </c>
      <c r="K22" s="8">
        <v>20</v>
      </c>
      <c r="L22" s="9" t="s">
        <v>170</v>
      </c>
      <c r="M22" s="7" t="s">
        <v>195</v>
      </c>
      <c r="N22" s="7" t="s">
        <v>228</v>
      </c>
      <c r="O22" s="7" t="s">
        <v>222</v>
      </c>
      <c r="P22" s="17">
        <v>43726</v>
      </c>
      <c r="Q22" s="17">
        <v>43830</v>
      </c>
      <c r="R22" s="22" t="s">
        <v>267</v>
      </c>
    </row>
    <row r="23" spans="1:19" s="21" customFormat="1" ht="114" x14ac:dyDescent="0.2">
      <c r="A23" s="6">
        <v>17</v>
      </c>
      <c r="B23" s="18" t="s">
        <v>229</v>
      </c>
      <c r="C23" s="86" t="s">
        <v>293</v>
      </c>
      <c r="D23" s="87" t="s">
        <v>294</v>
      </c>
      <c r="E23" s="10" t="s">
        <v>289</v>
      </c>
      <c r="F23" s="8">
        <v>2</v>
      </c>
      <c r="G23" s="8">
        <v>20</v>
      </c>
      <c r="H23" s="9" t="s">
        <v>169</v>
      </c>
      <c r="I23" s="85" t="s">
        <v>295</v>
      </c>
      <c r="J23" s="8">
        <v>1</v>
      </c>
      <c r="K23" s="8">
        <v>20</v>
      </c>
      <c r="L23" s="9" t="s">
        <v>170</v>
      </c>
      <c r="M23" s="19" t="s">
        <v>220</v>
      </c>
      <c r="N23" s="19" t="s">
        <v>296</v>
      </c>
      <c r="O23" s="85" t="s">
        <v>230</v>
      </c>
      <c r="P23" s="17">
        <v>43723</v>
      </c>
      <c r="Q23" s="17">
        <v>43830</v>
      </c>
      <c r="R23" s="22" t="s">
        <v>267</v>
      </c>
      <c r="S23" s="20"/>
    </row>
    <row r="24" spans="1:19" ht="114.75" x14ac:dyDescent="0.2">
      <c r="A24" s="6">
        <v>18</v>
      </c>
      <c r="B24" s="7" t="s">
        <v>231</v>
      </c>
      <c r="C24" s="22" t="s">
        <v>232</v>
      </c>
      <c r="D24" s="22" t="s">
        <v>233</v>
      </c>
      <c r="E24" s="22" t="s">
        <v>297</v>
      </c>
      <c r="F24" s="8">
        <v>1</v>
      </c>
      <c r="G24" s="8">
        <v>20</v>
      </c>
      <c r="H24" s="9" t="s">
        <v>170</v>
      </c>
      <c r="I24" s="7" t="s">
        <v>298</v>
      </c>
      <c r="J24" s="13">
        <v>1</v>
      </c>
      <c r="K24" s="13">
        <v>10</v>
      </c>
      <c r="L24" s="15" t="s">
        <v>170</v>
      </c>
      <c r="M24" s="19"/>
      <c r="N24" s="7" t="s">
        <v>234</v>
      </c>
      <c r="O24" s="19" t="s">
        <v>195</v>
      </c>
      <c r="P24" s="17">
        <v>43647</v>
      </c>
      <c r="Q24" s="17">
        <v>43830</v>
      </c>
      <c r="R24" s="22" t="s">
        <v>267</v>
      </c>
      <c r="S24" s="23"/>
    </row>
    <row r="25" spans="1:19" x14ac:dyDescent="0.2">
      <c r="J25" s="23"/>
      <c r="K25" s="23"/>
      <c r="L25" s="23"/>
      <c r="M25" s="23"/>
      <c r="N25" s="23"/>
      <c r="O25" s="23"/>
      <c r="P25" s="23"/>
      <c r="Q25" s="23"/>
      <c r="R25" s="23"/>
      <c r="S25" s="23"/>
    </row>
    <row r="26" spans="1:19" x14ac:dyDescent="0.2">
      <c r="J26" s="23"/>
      <c r="K26" s="23"/>
      <c r="L26" s="23"/>
      <c r="M26" s="23"/>
      <c r="N26" s="23"/>
      <c r="O26" s="23"/>
      <c r="P26" s="23"/>
      <c r="Q26" s="23"/>
      <c r="R26" s="23"/>
      <c r="S26" s="23"/>
    </row>
    <row r="27" spans="1:19" x14ac:dyDescent="0.2">
      <c r="J27" s="23"/>
      <c r="K27" s="23"/>
      <c r="L27" s="23"/>
      <c r="M27" s="23"/>
      <c r="N27" s="23"/>
      <c r="O27" s="23"/>
      <c r="P27" s="23"/>
      <c r="Q27" s="23"/>
      <c r="R27" s="23"/>
      <c r="S27" s="23"/>
    </row>
    <row r="28" spans="1:19" x14ac:dyDescent="0.2">
      <c r="J28" s="23"/>
      <c r="K28" s="23"/>
      <c r="L28" s="23"/>
      <c r="M28" s="23"/>
      <c r="N28" s="23"/>
      <c r="O28" s="23"/>
      <c r="P28" s="23"/>
      <c r="Q28" s="23"/>
      <c r="R28" s="23"/>
      <c r="S28" s="23"/>
    </row>
    <row r="29" spans="1:19" x14ac:dyDescent="0.2">
      <c r="J29" s="23"/>
      <c r="K29" s="23"/>
      <c r="L29" s="23"/>
      <c r="M29" s="23"/>
      <c r="N29" s="23"/>
      <c r="O29" s="23"/>
      <c r="P29" s="23"/>
      <c r="Q29" s="23"/>
      <c r="R29" s="23"/>
      <c r="S29" s="23"/>
    </row>
    <row r="30" spans="1:19" x14ac:dyDescent="0.2">
      <c r="J30" s="23"/>
      <c r="K30" s="23"/>
      <c r="L30" s="23"/>
      <c r="M30" s="23"/>
      <c r="N30" s="23"/>
      <c r="O30" s="23"/>
      <c r="P30" s="23"/>
      <c r="Q30" s="23"/>
      <c r="R30" s="23"/>
      <c r="S30" s="23"/>
    </row>
    <row r="31" spans="1:19" x14ac:dyDescent="0.2">
      <c r="J31" s="23"/>
      <c r="K31" s="23"/>
      <c r="L31" s="23"/>
      <c r="M31" s="23"/>
      <c r="N31" s="23"/>
      <c r="O31" s="23"/>
      <c r="P31" s="23"/>
      <c r="Q31" s="23"/>
      <c r="R31" s="23"/>
      <c r="S31" s="23"/>
    </row>
  </sheetData>
  <mergeCells count="16">
    <mergeCell ref="R5:R6"/>
    <mergeCell ref="D2:P2"/>
    <mergeCell ref="Q2:R2"/>
    <mergeCell ref="B4:R4"/>
    <mergeCell ref="B5:B6"/>
    <mergeCell ref="C5:C6"/>
    <mergeCell ref="D5:D6"/>
    <mergeCell ref="E5:E6"/>
    <mergeCell ref="F5:H5"/>
    <mergeCell ref="I5:I6"/>
    <mergeCell ref="J5:L5"/>
    <mergeCell ref="M5:M6"/>
    <mergeCell ref="N5:N6"/>
    <mergeCell ref="O5:O6"/>
    <mergeCell ref="P5:P6"/>
    <mergeCell ref="Q5:Q6"/>
  </mergeCells>
  <conditionalFormatting sqref="B7:G7 I7:K7 M7:R7 M11:Q17 B14:G17 I15:K17 I14 R8:R24">
    <cfRule type="containsErrors" dxfId="249" priority="250">
      <formula>ISERROR(B7)</formula>
    </cfRule>
  </conditionalFormatting>
  <conditionalFormatting sqref="C7:D7 F7:G7 C12:D14 F14:G14">
    <cfRule type="cellIs" dxfId="248" priority="249" operator="equal">
      <formula>0</formula>
    </cfRule>
  </conditionalFormatting>
  <conditionalFormatting sqref="B7">
    <cfRule type="containsErrors" dxfId="247" priority="248">
      <formula>ISERROR(B7)</formula>
    </cfRule>
  </conditionalFormatting>
  <conditionalFormatting sqref="E7">
    <cfRule type="cellIs" dxfId="246" priority="247" operator="equal">
      <formula>0</formula>
    </cfRule>
  </conditionalFormatting>
  <conditionalFormatting sqref="H7">
    <cfRule type="containsText" dxfId="245" priority="243" stopIfTrue="1" operator="containsText" text="Extremo">
      <formula>NOT(ISERROR(SEARCH("Extremo",H7)))</formula>
    </cfRule>
    <cfRule type="containsText" dxfId="244" priority="244" stopIfTrue="1" operator="containsText" text="Alto">
      <formula>NOT(ISERROR(SEARCH("Alto",H7)))</formula>
    </cfRule>
    <cfRule type="containsText" dxfId="243" priority="245" stopIfTrue="1" operator="containsText" text="Moderado">
      <formula>NOT(ISERROR(SEARCH("Moderado",H7)))</formula>
    </cfRule>
    <cfRule type="containsText" dxfId="242" priority="246" stopIfTrue="1" operator="containsText" text="Bajo">
      <formula>NOT(ISERROR(SEARCH("Bajo",H7)))</formula>
    </cfRule>
  </conditionalFormatting>
  <conditionalFormatting sqref="H7">
    <cfRule type="expression" dxfId="241" priority="242" stopIfTrue="1">
      <formula>IF(F7="",G7="","")</formula>
    </cfRule>
  </conditionalFormatting>
  <conditionalFormatting sqref="L7">
    <cfRule type="containsText" dxfId="240" priority="238" stopIfTrue="1" operator="containsText" text="Extremo">
      <formula>NOT(ISERROR(SEARCH("Extremo",L7)))</formula>
    </cfRule>
    <cfRule type="containsText" dxfId="239" priority="239" stopIfTrue="1" operator="containsText" text="Alto">
      <formula>NOT(ISERROR(SEARCH("Alto",L7)))</formula>
    </cfRule>
    <cfRule type="containsText" dxfId="238" priority="240" stopIfTrue="1" operator="containsText" text="Moderado">
      <formula>NOT(ISERROR(SEARCH("Moderado",L7)))</formula>
    </cfRule>
    <cfRule type="containsText" dxfId="237" priority="241" stopIfTrue="1" operator="containsText" text="Bajo">
      <formula>NOT(ISERROR(SEARCH("Bajo",L7)))</formula>
    </cfRule>
  </conditionalFormatting>
  <conditionalFormatting sqref="L7">
    <cfRule type="expression" dxfId="236" priority="237" stopIfTrue="1">
      <formula>IF(J7="",K7="","")</formula>
    </cfRule>
  </conditionalFormatting>
  <conditionalFormatting sqref="B8:G8 B18:G18 B19:E22">
    <cfRule type="containsErrors" dxfId="235" priority="236">
      <formula>ISERROR(B8)</formula>
    </cfRule>
  </conditionalFormatting>
  <conditionalFormatting sqref="C8:D8 F8:G8 F18:G18 C18:D22">
    <cfRule type="cellIs" dxfId="234" priority="235" operator="equal">
      <formula>0</formula>
    </cfRule>
  </conditionalFormatting>
  <conditionalFormatting sqref="B8 B18:B22">
    <cfRule type="containsErrors" dxfId="233" priority="234">
      <formula>ISERROR(B8)</formula>
    </cfRule>
  </conditionalFormatting>
  <conditionalFormatting sqref="E8 E18:E22">
    <cfRule type="cellIs" dxfId="232" priority="233" operator="equal">
      <formula>0</formula>
    </cfRule>
  </conditionalFormatting>
  <conditionalFormatting sqref="H8 H18">
    <cfRule type="containsText" dxfId="231" priority="229" stopIfTrue="1" operator="containsText" text="Extremo">
      <formula>NOT(ISERROR(SEARCH("Extremo",H8)))</formula>
    </cfRule>
    <cfRule type="containsText" dxfId="230" priority="230" stopIfTrue="1" operator="containsText" text="Alto">
      <formula>NOT(ISERROR(SEARCH("Alto",H8)))</formula>
    </cfRule>
    <cfRule type="containsText" dxfId="229" priority="231" stopIfTrue="1" operator="containsText" text="Moderado">
      <formula>NOT(ISERROR(SEARCH("Moderado",H8)))</formula>
    </cfRule>
    <cfRule type="containsText" dxfId="228" priority="232" stopIfTrue="1" operator="containsText" text="Bajo">
      <formula>NOT(ISERROR(SEARCH("Bajo",H8)))</formula>
    </cfRule>
  </conditionalFormatting>
  <conditionalFormatting sqref="H8 H18">
    <cfRule type="expression" dxfId="227" priority="228" stopIfTrue="1">
      <formula>IF(F8="",G8="","")</formula>
    </cfRule>
  </conditionalFormatting>
  <conditionalFormatting sqref="L8 L18">
    <cfRule type="containsText" dxfId="226" priority="224" stopIfTrue="1" operator="containsText" text="Extremo">
      <formula>NOT(ISERROR(SEARCH("Extremo",L8)))</formula>
    </cfRule>
    <cfRule type="containsText" dxfId="225" priority="225" stopIfTrue="1" operator="containsText" text="Alto">
      <formula>NOT(ISERROR(SEARCH("Alto",L8)))</formula>
    </cfRule>
    <cfRule type="containsText" dxfId="224" priority="226" stopIfTrue="1" operator="containsText" text="Moderado">
      <formula>NOT(ISERROR(SEARCH("Moderado",L8)))</formula>
    </cfRule>
    <cfRule type="containsText" dxfId="223" priority="227" stopIfTrue="1" operator="containsText" text="Bajo">
      <formula>NOT(ISERROR(SEARCH("Bajo",L8)))</formula>
    </cfRule>
  </conditionalFormatting>
  <conditionalFormatting sqref="L8 L18">
    <cfRule type="expression" dxfId="222" priority="223" stopIfTrue="1">
      <formula>IF(J8="",K8="","")</formula>
    </cfRule>
  </conditionalFormatting>
  <conditionalFormatting sqref="I8:K8 I18:K18 I19:I22">
    <cfRule type="containsErrors" dxfId="221" priority="222">
      <formula>ISERROR(I8)</formula>
    </cfRule>
  </conditionalFormatting>
  <conditionalFormatting sqref="M8 O8:Q8 M18:Q18 M19:O22">
    <cfRule type="containsErrors" dxfId="220" priority="221">
      <formula>ISERROR(M8)</formula>
    </cfRule>
  </conditionalFormatting>
  <conditionalFormatting sqref="C9:E9">
    <cfRule type="cellIs" dxfId="219" priority="220" operator="equal">
      <formula>0</formula>
    </cfRule>
  </conditionalFormatting>
  <conditionalFormatting sqref="B9:E9 M9:Q9 I9:K9">
    <cfRule type="containsErrors" dxfId="218" priority="219">
      <formula>ISERROR(B9)</formula>
    </cfRule>
  </conditionalFormatting>
  <conditionalFormatting sqref="L9">
    <cfRule type="expression" dxfId="217" priority="218" stopIfTrue="1">
      <formula>IF(J9="",K9="","")</formula>
    </cfRule>
  </conditionalFormatting>
  <conditionalFormatting sqref="L9">
    <cfRule type="containsText" dxfId="216" priority="214" stopIfTrue="1" operator="containsText" text="Extremo">
      <formula>NOT(ISERROR(SEARCH("Extremo",L9)))</formula>
    </cfRule>
    <cfRule type="containsText" dxfId="215" priority="215" stopIfTrue="1" operator="containsText" text="Alto">
      <formula>NOT(ISERROR(SEARCH("Alto",L9)))</formula>
    </cfRule>
    <cfRule type="containsText" dxfId="214" priority="216" stopIfTrue="1" operator="containsText" text="Moderado">
      <formula>NOT(ISERROR(SEARCH("Moderado",L9)))</formula>
    </cfRule>
    <cfRule type="containsText" dxfId="213" priority="217" stopIfTrue="1" operator="containsText" text="Bajo">
      <formula>NOT(ISERROR(SEARCH("Bajo",L9)))</formula>
    </cfRule>
  </conditionalFormatting>
  <conditionalFormatting sqref="F9:G9">
    <cfRule type="containsErrors" dxfId="212" priority="213">
      <formula>ISERROR(F9)</formula>
    </cfRule>
  </conditionalFormatting>
  <conditionalFormatting sqref="F9:G9">
    <cfRule type="cellIs" dxfId="211" priority="212" operator="equal">
      <formula>0</formula>
    </cfRule>
  </conditionalFormatting>
  <conditionalFormatting sqref="H9">
    <cfRule type="containsText" dxfId="210" priority="208" stopIfTrue="1" operator="containsText" text="Extremo">
      <formula>NOT(ISERROR(SEARCH("Extremo",H9)))</formula>
    </cfRule>
    <cfRule type="containsText" dxfId="209" priority="209" stopIfTrue="1" operator="containsText" text="Alto">
      <formula>NOT(ISERROR(SEARCH("Alto",H9)))</formula>
    </cfRule>
    <cfRule type="containsText" dxfId="208" priority="210" stopIfTrue="1" operator="containsText" text="Moderado">
      <formula>NOT(ISERROR(SEARCH("Moderado",H9)))</formula>
    </cfRule>
    <cfRule type="containsText" dxfId="207" priority="211" stopIfTrue="1" operator="containsText" text="Bajo">
      <formula>NOT(ISERROR(SEARCH("Bajo",H9)))</formula>
    </cfRule>
  </conditionalFormatting>
  <conditionalFormatting sqref="H9">
    <cfRule type="expression" dxfId="206" priority="207" stopIfTrue="1">
      <formula>IF(F9="",G9="","")</formula>
    </cfRule>
  </conditionalFormatting>
  <conditionalFormatting sqref="B10:G10">
    <cfRule type="containsErrors" dxfId="205" priority="206">
      <formula>ISERROR(B10)</formula>
    </cfRule>
  </conditionalFormatting>
  <conditionalFormatting sqref="C10:D10 F10:G10">
    <cfRule type="cellIs" dxfId="204" priority="205" operator="equal">
      <formula>0</formula>
    </cfRule>
  </conditionalFormatting>
  <conditionalFormatting sqref="B10">
    <cfRule type="containsErrors" dxfId="203" priority="204">
      <formula>ISERROR(B10)</formula>
    </cfRule>
  </conditionalFormatting>
  <conditionalFormatting sqref="E10">
    <cfRule type="cellIs" dxfId="202" priority="203" operator="equal">
      <formula>0</formula>
    </cfRule>
  </conditionalFormatting>
  <conditionalFormatting sqref="H10">
    <cfRule type="containsText" dxfId="201" priority="199" stopIfTrue="1" operator="containsText" text="Extremo">
      <formula>NOT(ISERROR(SEARCH("Extremo",H10)))</formula>
    </cfRule>
    <cfRule type="containsText" dxfId="200" priority="200" stopIfTrue="1" operator="containsText" text="Alto">
      <formula>NOT(ISERROR(SEARCH("Alto",H10)))</formula>
    </cfRule>
    <cfRule type="containsText" dxfId="199" priority="201" stopIfTrue="1" operator="containsText" text="Moderado">
      <formula>NOT(ISERROR(SEARCH("Moderado",H10)))</formula>
    </cfRule>
    <cfRule type="containsText" dxfId="198" priority="202" stopIfTrue="1" operator="containsText" text="Bajo">
      <formula>NOT(ISERROR(SEARCH("Bajo",H10)))</formula>
    </cfRule>
  </conditionalFormatting>
  <conditionalFormatting sqref="H10">
    <cfRule type="expression" dxfId="197" priority="198" stopIfTrue="1">
      <formula>IF(F10="",G10="","")</formula>
    </cfRule>
  </conditionalFormatting>
  <conditionalFormatting sqref="L10">
    <cfRule type="containsText" dxfId="196" priority="194" stopIfTrue="1" operator="containsText" text="Extremo">
      <formula>NOT(ISERROR(SEARCH("Extremo",L10)))</formula>
    </cfRule>
    <cfRule type="containsText" dxfId="195" priority="195" stopIfTrue="1" operator="containsText" text="Alto">
      <formula>NOT(ISERROR(SEARCH("Alto",L10)))</formula>
    </cfRule>
    <cfRule type="containsText" dxfId="194" priority="196" stopIfTrue="1" operator="containsText" text="Moderado">
      <formula>NOT(ISERROR(SEARCH("Moderado",L10)))</formula>
    </cfRule>
    <cfRule type="containsText" dxfId="193" priority="197" stopIfTrue="1" operator="containsText" text="Bajo">
      <formula>NOT(ISERROR(SEARCH("Bajo",L10)))</formula>
    </cfRule>
  </conditionalFormatting>
  <conditionalFormatting sqref="L10">
    <cfRule type="expression" dxfId="192" priority="193" stopIfTrue="1">
      <formula>IF(J10="",K10="","")</formula>
    </cfRule>
  </conditionalFormatting>
  <conditionalFormatting sqref="I10:K10">
    <cfRule type="containsErrors" dxfId="191" priority="192">
      <formula>ISERROR(I10)</formula>
    </cfRule>
  </conditionalFormatting>
  <conditionalFormatting sqref="M10 O10:Q10">
    <cfRule type="containsErrors" dxfId="190" priority="191">
      <formula>ISERROR(M10)</formula>
    </cfRule>
  </conditionalFormatting>
  <conditionalFormatting sqref="N10">
    <cfRule type="containsErrors" dxfId="189" priority="190">
      <formula>ISERROR(N10)</formula>
    </cfRule>
  </conditionalFormatting>
  <conditionalFormatting sqref="N8">
    <cfRule type="containsErrors" dxfId="188" priority="189">
      <formula>ISERROR(N8)</formula>
    </cfRule>
  </conditionalFormatting>
  <conditionalFormatting sqref="F12:G12">
    <cfRule type="cellIs" dxfId="187" priority="188" operator="equal">
      <formula>0</formula>
    </cfRule>
  </conditionalFormatting>
  <conditionalFormatting sqref="B12:G12 I12:K12 B13:E13 I13 B11:E11 I11">
    <cfRule type="containsErrors" dxfId="186" priority="187">
      <formula>ISERROR(B11)</formula>
    </cfRule>
  </conditionalFormatting>
  <conditionalFormatting sqref="C11">
    <cfRule type="cellIs" dxfId="185" priority="186" operator="equal">
      <formula>0</formula>
    </cfRule>
  </conditionalFormatting>
  <conditionalFormatting sqref="B11">
    <cfRule type="containsErrors" dxfId="184" priority="185">
      <formula>ISERROR(B11)</formula>
    </cfRule>
  </conditionalFormatting>
  <conditionalFormatting sqref="B12:B13">
    <cfRule type="containsErrors" dxfId="183" priority="184">
      <formula>ISERROR(B12)</formula>
    </cfRule>
  </conditionalFormatting>
  <conditionalFormatting sqref="C15:D15 F15:G15">
    <cfRule type="cellIs" dxfId="182" priority="183" operator="equal">
      <formula>0</formula>
    </cfRule>
  </conditionalFormatting>
  <conditionalFormatting sqref="B15">
    <cfRule type="containsErrors" dxfId="181" priority="182">
      <formula>ISERROR(B15)</formula>
    </cfRule>
  </conditionalFormatting>
  <conditionalFormatting sqref="C16:D16 F16:G16">
    <cfRule type="cellIs" dxfId="180" priority="181" operator="equal">
      <formula>0</formula>
    </cfRule>
  </conditionalFormatting>
  <conditionalFormatting sqref="B17">
    <cfRule type="containsErrors" dxfId="179" priority="178">
      <formula>ISERROR(B17)</formula>
    </cfRule>
  </conditionalFormatting>
  <conditionalFormatting sqref="B16">
    <cfRule type="containsErrors" dxfId="178" priority="180">
      <formula>ISERROR(B16)</formula>
    </cfRule>
  </conditionalFormatting>
  <conditionalFormatting sqref="C17:D17 F17:G17">
    <cfRule type="cellIs" dxfId="177" priority="179" operator="equal">
      <formula>0</formula>
    </cfRule>
  </conditionalFormatting>
  <conditionalFormatting sqref="H17">
    <cfRule type="containsText" dxfId="176" priority="157" stopIfTrue="1" operator="containsText" text="Extremo">
      <formula>NOT(ISERROR(SEARCH("Extremo",H17)))</formula>
    </cfRule>
    <cfRule type="containsText" dxfId="175" priority="158" stopIfTrue="1" operator="containsText" text="Alto">
      <formula>NOT(ISERROR(SEARCH("Alto",H17)))</formula>
    </cfRule>
    <cfRule type="containsText" dxfId="174" priority="159" stopIfTrue="1" operator="containsText" text="Moderado">
      <formula>NOT(ISERROR(SEARCH("Moderado",H17)))</formula>
    </cfRule>
    <cfRule type="containsText" dxfId="173" priority="160" stopIfTrue="1" operator="containsText" text="Bajo">
      <formula>NOT(ISERROR(SEARCH("Bajo",H17)))</formula>
    </cfRule>
  </conditionalFormatting>
  <conditionalFormatting sqref="H17">
    <cfRule type="expression" dxfId="172" priority="156" stopIfTrue="1">
      <formula>IF(F17="",G17="","")</formula>
    </cfRule>
  </conditionalFormatting>
  <conditionalFormatting sqref="B14">
    <cfRule type="containsErrors" dxfId="171" priority="177">
      <formula>ISERROR(B14)</formula>
    </cfRule>
  </conditionalFormatting>
  <conditionalFormatting sqref="D11">
    <cfRule type="cellIs" dxfId="170" priority="176" operator="equal">
      <formula>0</formula>
    </cfRule>
  </conditionalFormatting>
  <conditionalFormatting sqref="E12:E13">
    <cfRule type="cellIs" dxfId="169" priority="175" operator="equal">
      <formula>0</formula>
    </cfRule>
  </conditionalFormatting>
  <conditionalFormatting sqref="E14">
    <cfRule type="cellIs" dxfId="168" priority="174" operator="equal">
      <formula>0</formula>
    </cfRule>
  </conditionalFormatting>
  <conditionalFormatting sqref="E15">
    <cfRule type="cellIs" dxfId="167" priority="173" operator="equal">
      <formula>0</formula>
    </cfRule>
  </conditionalFormatting>
  <conditionalFormatting sqref="E16">
    <cfRule type="cellIs" dxfId="166" priority="172" operator="equal">
      <formula>0</formula>
    </cfRule>
  </conditionalFormatting>
  <conditionalFormatting sqref="E17">
    <cfRule type="cellIs" dxfId="165" priority="171" operator="equal">
      <formula>0</formula>
    </cfRule>
  </conditionalFormatting>
  <conditionalFormatting sqref="H15">
    <cfRule type="containsText" dxfId="164" priority="167" stopIfTrue="1" operator="containsText" text="Extremo">
      <formula>NOT(ISERROR(SEARCH("Extremo",H15)))</formula>
    </cfRule>
    <cfRule type="containsText" dxfId="163" priority="168" stopIfTrue="1" operator="containsText" text="Alto">
      <formula>NOT(ISERROR(SEARCH("Alto",H15)))</formula>
    </cfRule>
    <cfRule type="containsText" dxfId="162" priority="169" stopIfTrue="1" operator="containsText" text="Moderado">
      <formula>NOT(ISERROR(SEARCH("Moderado",H15)))</formula>
    </cfRule>
    <cfRule type="containsText" dxfId="161" priority="170" stopIfTrue="1" operator="containsText" text="Bajo">
      <formula>NOT(ISERROR(SEARCH("Bajo",H15)))</formula>
    </cfRule>
  </conditionalFormatting>
  <conditionalFormatting sqref="H15">
    <cfRule type="expression" dxfId="160" priority="166" stopIfTrue="1">
      <formula>IF(F15="",G15="","")</formula>
    </cfRule>
  </conditionalFormatting>
  <conditionalFormatting sqref="H16">
    <cfRule type="containsText" dxfId="159" priority="162" stopIfTrue="1" operator="containsText" text="Extremo">
      <formula>NOT(ISERROR(SEARCH("Extremo",H16)))</formula>
    </cfRule>
    <cfRule type="containsText" dxfId="158" priority="163" stopIfTrue="1" operator="containsText" text="Alto">
      <formula>NOT(ISERROR(SEARCH("Alto",H16)))</formula>
    </cfRule>
    <cfRule type="containsText" dxfId="157" priority="164" stopIfTrue="1" operator="containsText" text="Moderado">
      <formula>NOT(ISERROR(SEARCH("Moderado",H16)))</formula>
    </cfRule>
    <cfRule type="containsText" dxfId="156" priority="165" stopIfTrue="1" operator="containsText" text="Bajo">
      <formula>NOT(ISERROR(SEARCH("Bajo",H16)))</formula>
    </cfRule>
  </conditionalFormatting>
  <conditionalFormatting sqref="H16">
    <cfRule type="expression" dxfId="155" priority="161" stopIfTrue="1">
      <formula>IF(F16="",G16="","")</formula>
    </cfRule>
  </conditionalFormatting>
  <conditionalFormatting sqref="L16">
    <cfRule type="expression" dxfId="154" priority="146" stopIfTrue="1">
      <formula>IF(J16="",K16="","")</formula>
    </cfRule>
  </conditionalFormatting>
  <conditionalFormatting sqref="L15">
    <cfRule type="containsText" dxfId="153" priority="152" stopIfTrue="1" operator="containsText" text="Extremo">
      <formula>NOT(ISERROR(SEARCH("Extremo",L15)))</formula>
    </cfRule>
    <cfRule type="containsText" dxfId="152" priority="153" stopIfTrue="1" operator="containsText" text="Alto">
      <formula>NOT(ISERROR(SEARCH("Alto",L15)))</formula>
    </cfRule>
    <cfRule type="containsText" dxfId="151" priority="154" stopIfTrue="1" operator="containsText" text="Moderado">
      <formula>NOT(ISERROR(SEARCH("Moderado",L15)))</formula>
    </cfRule>
    <cfRule type="containsText" dxfId="150" priority="155" stopIfTrue="1" operator="containsText" text="Bajo">
      <formula>NOT(ISERROR(SEARCH("Bajo",L15)))</formula>
    </cfRule>
  </conditionalFormatting>
  <conditionalFormatting sqref="L15">
    <cfRule type="expression" dxfId="149" priority="151" stopIfTrue="1">
      <formula>IF(J15="",K15="","")</formula>
    </cfRule>
  </conditionalFormatting>
  <conditionalFormatting sqref="L16">
    <cfRule type="containsText" dxfId="148" priority="147" stopIfTrue="1" operator="containsText" text="Extremo">
      <formula>NOT(ISERROR(SEARCH("Extremo",L16)))</formula>
    </cfRule>
    <cfRule type="containsText" dxfId="147" priority="148" stopIfTrue="1" operator="containsText" text="Alto">
      <formula>NOT(ISERROR(SEARCH("Alto",L16)))</formula>
    </cfRule>
    <cfRule type="containsText" dxfId="146" priority="149" stopIfTrue="1" operator="containsText" text="Moderado">
      <formula>NOT(ISERROR(SEARCH("Moderado",L16)))</formula>
    </cfRule>
    <cfRule type="containsText" dxfId="145" priority="150" stopIfTrue="1" operator="containsText" text="Bajo">
      <formula>NOT(ISERROR(SEARCH("Bajo",L16)))</formula>
    </cfRule>
  </conditionalFormatting>
  <conditionalFormatting sqref="L17">
    <cfRule type="containsText" dxfId="144" priority="142" stopIfTrue="1" operator="containsText" text="Extremo">
      <formula>NOT(ISERROR(SEARCH("Extremo",L17)))</formula>
    </cfRule>
    <cfRule type="containsText" dxfId="143" priority="143" stopIfTrue="1" operator="containsText" text="Alto">
      <formula>NOT(ISERROR(SEARCH("Alto",L17)))</formula>
    </cfRule>
    <cfRule type="containsText" dxfId="142" priority="144" stopIfTrue="1" operator="containsText" text="Moderado">
      <formula>NOT(ISERROR(SEARCH("Moderado",L17)))</formula>
    </cfRule>
    <cfRule type="containsText" dxfId="141" priority="145" stopIfTrue="1" operator="containsText" text="Bajo">
      <formula>NOT(ISERROR(SEARCH("Bajo",L17)))</formula>
    </cfRule>
  </conditionalFormatting>
  <conditionalFormatting sqref="L17">
    <cfRule type="expression" dxfId="140" priority="141" stopIfTrue="1">
      <formula>IF(J17="",K17="","")</formula>
    </cfRule>
  </conditionalFormatting>
  <conditionalFormatting sqref="L12">
    <cfRule type="containsText" dxfId="139" priority="137" stopIfTrue="1" operator="containsText" text="Extremo">
      <formula>NOT(ISERROR(SEARCH("Extremo",L12)))</formula>
    </cfRule>
    <cfRule type="containsText" dxfId="138" priority="138" stopIfTrue="1" operator="containsText" text="Alto">
      <formula>NOT(ISERROR(SEARCH("Alto",L12)))</formula>
    </cfRule>
    <cfRule type="containsText" dxfId="137" priority="139" stopIfTrue="1" operator="containsText" text="Moderado">
      <formula>NOT(ISERROR(SEARCH("Moderado",L12)))</formula>
    </cfRule>
    <cfRule type="containsText" dxfId="136" priority="140" stopIfTrue="1" operator="containsText" text="Bajo">
      <formula>NOT(ISERROR(SEARCH("Bajo",L12)))</formula>
    </cfRule>
  </conditionalFormatting>
  <conditionalFormatting sqref="L12">
    <cfRule type="expression" dxfId="135" priority="136" stopIfTrue="1">
      <formula>IF(J12="",K12="","")</formula>
    </cfRule>
  </conditionalFormatting>
  <conditionalFormatting sqref="H14">
    <cfRule type="containsText" dxfId="134" priority="132" stopIfTrue="1" operator="containsText" text="Extremo">
      <formula>NOT(ISERROR(SEARCH("Extremo",H14)))</formula>
    </cfRule>
    <cfRule type="containsText" dxfId="133" priority="133" stopIfTrue="1" operator="containsText" text="Alto">
      <formula>NOT(ISERROR(SEARCH("Alto",H14)))</formula>
    </cfRule>
    <cfRule type="containsText" dxfId="132" priority="134" stopIfTrue="1" operator="containsText" text="Moderado">
      <formula>NOT(ISERROR(SEARCH("Moderado",H14)))</formula>
    </cfRule>
    <cfRule type="containsText" dxfId="131" priority="135" stopIfTrue="1" operator="containsText" text="Bajo">
      <formula>NOT(ISERROR(SEARCH("Bajo",H14)))</formula>
    </cfRule>
  </conditionalFormatting>
  <conditionalFormatting sqref="H14">
    <cfRule type="expression" dxfId="130" priority="131" stopIfTrue="1">
      <formula>IF(F14="",G14="","")</formula>
    </cfRule>
  </conditionalFormatting>
  <conditionalFormatting sqref="H12">
    <cfRule type="containsText" dxfId="129" priority="127" stopIfTrue="1" operator="containsText" text="Extremo">
      <formula>NOT(ISERROR(SEARCH("Extremo",H12)))</formula>
    </cfRule>
    <cfRule type="containsText" dxfId="128" priority="128" stopIfTrue="1" operator="containsText" text="Alto">
      <formula>NOT(ISERROR(SEARCH("Alto",H12)))</formula>
    </cfRule>
    <cfRule type="containsText" dxfId="127" priority="129" stopIfTrue="1" operator="containsText" text="Moderado">
      <formula>NOT(ISERROR(SEARCH("Moderado",H12)))</formula>
    </cfRule>
    <cfRule type="containsText" dxfId="126" priority="130" stopIfTrue="1" operator="containsText" text="Bajo">
      <formula>NOT(ISERROR(SEARCH("Bajo",H12)))</formula>
    </cfRule>
  </conditionalFormatting>
  <conditionalFormatting sqref="H12">
    <cfRule type="expression" dxfId="125" priority="126" stopIfTrue="1">
      <formula>IF(F12="",G12="","")</formula>
    </cfRule>
  </conditionalFormatting>
  <conditionalFormatting sqref="E11">
    <cfRule type="cellIs" dxfId="124" priority="125" operator="equal">
      <formula>0</formula>
    </cfRule>
  </conditionalFormatting>
  <conditionalFormatting sqref="D16">
    <cfRule type="cellIs" dxfId="123" priority="124" operator="equal">
      <formula>0</formula>
    </cfRule>
  </conditionalFormatting>
  <conditionalFormatting sqref="E13">
    <cfRule type="cellIs" dxfId="122" priority="123" operator="equal">
      <formula>0</formula>
    </cfRule>
  </conditionalFormatting>
  <conditionalFormatting sqref="F13:G13">
    <cfRule type="containsErrors" dxfId="121" priority="122">
      <formula>ISERROR(F13)</formula>
    </cfRule>
  </conditionalFormatting>
  <conditionalFormatting sqref="F13:G13">
    <cfRule type="cellIs" dxfId="120" priority="121" operator="equal">
      <formula>0</formula>
    </cfRule>
  </conditionalFormatting>
  <conditionalFormatting sqref="H13">
    <cfRule type="containsText" dxfId="119" priority="117" stopIfTrue="1" operator="containsText" text="Extremo">
      <formula>NOT(ISERROR(SEARCH("Extremo",H13)))</formula>
    </cfRule>
    <cfRule type="containsText" dxfId="118" priority="118" stopIfTrue="1" operator="containsText" text="Alto">
      <formula>NOT(ISERROR(SEARCH("Alto",H13)))</formula>
    </cfRule>
    <cfRule type="containsText" dxfId="117" priority="119" stopIfTrue="1" operator="containsText" text="Moderado">
      <formula>NOT(ISERROR(SEARCH("Moderado",H13)))</formula>
    </cfRule>
    <cfRule type="containsText" dxfId="116" priority="120" stopIfTrue="1" operator="containsText" text="Bajo">
      <formula>NOT(ISERROR(SEARCH("Bajo",H13)))</formula>
    </cfRule>
  </conditionalFormatting>
  <conditionalFormatting sqref="H13">
    <cfRule type="expression" dxfId="115" priority="116" stopIfTrue="1">
      <formula>IF(F13="",G13="","")</formula>
    </cfRule>
  </conditionalFormatting>
  <conditionalFormatting sqref="J13:K13">
    <cfRule type="containsErrors" dxfId="114" priority="115">
      <formula>ISERROR(J13)</formula>
    </cfRule>
  </conditionalFormatting>
  <conditionalFormatting sqref="L13">
    <cfRule type="containsText" dxfId="113" priority="111" stopIfTrue="1" operator="containsText" text="Extremo">
      <formula>NOT(ISERROR(SEARCH("Extremo",L13)))</formula>
    </cfRule>
    <cfRule type="containsText" dxfId="112" priority="112" stopIfTrue="1" operator="containsText" text="Alto">
      <formula>NOT(ISERROR(SEARCH("Alto",L13)))</formula>
    </cfRule>
    <cfRule type="containsText" dxfId="111" priority="113" stopIfTrue="1" operator="containsText" text="Moderado">
      <formula>NOT(ISERROR(SEARCH("Moderado",L13)))</formula>
    </cfRule>
    <cfRule type="containsText" dxfId="110" priority="114" stopIfTrue="1" operator="containsText" text="Bajo">
      <formula>NOT(ISERROR(SEARCH("Bajo",L13)))</formula>
    </cfRule>
  </conditionalFormatting>
  <conditionalFormatting sqref="L13">
    <cfRule type="expression" dxfId="109" priority="110" stopIfTrue="1">
      <formula>IF(J13="",K13="","")</formula>
    </cfRule>
  </conditionalFormatting>
  <conditionalFormatting sqref="F11:G11">
    <cfRule type="containsErrors" dxfId="108" priority="109">
      <formula>ISERROR(F11)</formula>
    </cfRule>
  </conditionalFormatting>
  <conditionalFormatting sqref="F11:G11">
    <cfRule type="cellIs" dxfId="107" priority="108" operator="equal">
      <formula>0</formula>
    </cfRule>
  </conditionalFormatting>
  <conditionalFormatting sqref="H11">
    <cfRule type="containsText" dxfId="106" priority="104" stopIfTrue="1" operator="containsText" text="Extremo">
      <formula>NOT(ISERROR(SEARCH("Extremo",H11)))</formula>
    </cfRule>
    <cfRule type="containsText" dxfId="105" priority="105" stopIfTrue="1" operator="containsText" text="Alto">
      <formula>NOT(ISERROR(SEARCH("Alto",H11)))</formula>
    </cfRule>
    <cfRule type="containsText" dxfId="104" priority="106" stopIfTrue="1" operator="containsText" text="Moderado">
      <formula>NOT(ISERROR(SEARCH("Moderado",H11)))</formula>
    </cfRule>
    <cfRule type="containsText" dxfId="103" priority="107" stopIfTrue="1" operator="containsText" text="Bajo">
      <formula>NOT(ISERROR(SEARCH("Bajo",H11)))</formula>
    </cfRule>
  </conditionalFormatting>
  <conditionalFormatting sqref="H11">
    <cfRule type="expression" dxfId="102" priority="103" stopIfTrue="1">
      <formula>IF(F11="",G11="","")</formula>
    </cfRule>
  </conditionalFormatting>
  <conditionalFormatting sqref="J11:K11">
    <cfRule type="containsErrors" dxfId="101" priority="102">
      <formula>ISERROR(J11)</formula>
    </cfRule>
  </conditionalFormatting>
  <conditionalFormatting sqref="L11">
    <cfRule type="containsText" dxfId="100" priority="98" stopIfTrue="1" operator="containsText" text="Extremo">
      <formula>NOT(ISERROR(SEARCH("Extremo",L11)))</formula>
    </cfRule>
    <cfRule type="containsText" dxfId="99" priority="99" stopIfTrue="1" operator="containsText" text="Alto">
      <formula>NOT(ISERROR(SEARCH("Alto",L11)))</formula>
    </cfRule>
    <cfRule type="containsText" dxfId="98" priority="100" stopIfTrue="1" operator="containsText" text="Moderado">
      <formula>NOT(ISERROR(SEARCH("Moderado",L11)))</formula>
    </cfRule>
    <cfRule type="containsText" dxfId="97" priority="101" stopIfTrue="1" operator="containsText" text="Bajo">
      <formula>NOT(ISERROR(SEARCH("Bajo",L11)))</formula>
    </cfRule>
  </conditionalFormatting>
  <conditionalFormatting sqref="L11">
    <cfRule type="expression" dxfId="96" priority="97" stopIfTrue="1">
      <formula>IF(J11="",K11="","")</formula>
    </cfRule>
  </conditionalFormatting>
  <conditionalFormatting sqref="F19:G19">
    <cfRule type="containsErrors" dxfId="95" priority="96">
      <formula>ISERROR(F19)</formula>
    </cfRule>
  </conditionalFormatting>
  <conditionalFormatting sqref="F19:G19">
    <cfRule type="cellIs" dxfId="94" priority="95" operator="equal">
      <formula>0</formula>
    </cfRule>
  </conditionalFormatting>
  <conditionalFormatting sqref="H19">
    <cfRule type="containsText" dxfId="93" priority="91" stopIfTrue="1" operator="containsText" text="Extremo">
      <formula>NOT(ISERROR(SEARCH("Extremo",H19)))</formula>
    </cfRule>
    <cfRule type="containsText" dxfId="92" priority="92" stopIfTrue="1" operator="containsText" text="Alto">
      <formula>NOT(ISERROR(SEARCH("Alto",H19)))</formula>
    </cfRule>
    <cfRule type="containsText" dxfId="91" priority="93" stopIfTrue="1" operator="containsText" text="Moderado">
      <formula>NOT(ISERROR(SEARCH("Moderado",H19)))</formula>
    </cfRule>
    <cfRule type="containsText" dxfId="90" priority="94" stopIfTrue="1" operator="containsText" text="Bajo">
      <formula>NOT(ISERROR(SEARCH("Bajo",H19)))</formula>
    </cfRule>
  </conditionalFormatting>
  <conditionalFormatting sqref="H19">
    <cfRule type="expression" dxfId="89" priority="90" stopIfTrue="1">
      <formula>IF(F19="",G19="","")</formula>
    </cfRule>
  </conditionalFormatting>
  <conditionalFormatting sqref="L19">
    <cfRule type="containsText" dxfId="88" priority="86" stopIfTrue="1" operator="containsText" text="Extremo">
      <formula>NOT(ISERROR(SEARCH("Extremo",L19)))</formula>
    </cfRule>
    <cfRule type="containsText" dxfId="87" priority="87" stopIfTrue="1" operator="containsText" text="Alto">
      <formula>NOT(ISERROR(SEARCH("Alto",L19)))</formula>
    </cfRule>
    <cfRule type="containsText" dxfId="86" priority="88" stopIfTrue="1" operator="containsText" text="Moderado">
      <formula>NOT(ISERROR(SEARCH("Moderado",L19)))</formula>
    </cfRule>
    <cfRule type="containsText" dxfId="85" priority="89" stopIfTrue="1" operator="containsText" text="Bajo">
      <formula>NOT(ISERROR(SEARCH("Bajo",L19)))</formula>
    </cfRule>
  </conditionalFormatting>
  <conditionalFormatting sqref="L19">
    <cfRule type="expression" dxfId="84" priority="85" stopIfTrue="1">
      <formula>IF(J19="",K19="","")</formula>
    </cfRule>
  </conditionalFormatting>
  <conditionalFormatting sqref="J19:K19">
    <cfRule type="containsErrors" dxfId="83" priority="84">
      <formula>ISERROR(J19)</formula>
    </cfRule>
  </conditionalFormatting>
  <conditionalFormatting sqref="F20:G20">
    <cfRule type="containsErrors" dxfId="82" priority="83">
      <formula>ISERROR(F20)</formula>
    </cfRule>
  </conditionalFormatting>
  <conditionalFormatting sqref="F20:G20">
    <cfRule type="cellIs" dxfId="81" priority="82" operator="equal">
      <formula>0</formula>
    </cfRule>
  </conditionalFormatting>
  <conditionalFormatting sqref="H20">
    <cfRule type="containsText" dxfId="80" priority="78" stopIfTrue="1" operator="containsText" text="Extremo">
      <formula>NOT(ISERROR(SEARCH("Extremo",H20)))</formula>
    </cfRule>
    <cfRule type="containsText" dxfId="79" priority="79" stopIfTrue="1" operator="containsText" text="Alto">
      <formula>NOT(ISERROR(SEARCH("Alto",H20)))</formula>
    </cfRule>
    <cfRule type="containsText" dxfId="78" priority="80" stopIfTrue="1" operator="containsText" text="Moderado">
      <formula>NOT(ISERROR(SEARCH("Moderado",H20)))</formula>
    </cfRule>
    <cfRule type="containsText" dxfId="77" priority="81" stopIfTrue="1" operator="containsText" text="Bajo">
      <formula>NOT(ISERROR(SEARCH("Bajo",H20)))</formula>
    </cfRule>
  </conditionalFormatting>
  <conditionalFormatting sqref="H20">
    <cfRule type="expression" dxfId="76" priority="77" stopIfTrue="1">
      <formula>IF(F20="",G20="","")</formula>
    </cfRule>
  </conditionalFormatting>
  <conditionalFormatting sqref="L20">
    <cfRule type="containsText" dxfId="75" priority="73" stopIfTrue="1" operator="containsText" text="Extremo">
      <formula>NOT(ISERROR(SEARCH("Extremo",L20)))</formula>
    </cfRule>
    <cfRule type="containsText" dxfId="74" priority="74" stopIfTrue="1" operator="containsText" text="Alto">
      <formula>NOT(ISERROR(SEARCH("Alto",L20)))</formula>
    </cfRule>
    <cfRule type="containsText" dxfId="73" priority="75" stopIfTrue="1" operator="containsText" text="Moderado">
      <formula>NOT(ISERROR(SEARCH("Moderado",L20)))</formula>
    </cfRule>
    <cfRule type="containsText" dxfId="72" priority="76" stopIfTrue="1" operator="containsText" text="Bajo">
      <formula>NOT(ISERROR(SEARCH("Bajo",L20)))</formula>
    </cfRule>
  </conditionalFormatting>
  <conditionalFormatting sqref="L20">
    <cfRule type="expression" dxfId="71" priority="72" stopIfTrue="1">
      <formula>IF(J20="",K20="","")</formula>
    </cfRule>
  </conditionalFormatting>
  <conditionalFormatting sqref="J20:K20">
    <cfRule type="containsErrors" dxfId="70" priority="71">
      <formula>ISERROR(J20)</formula>
    </cfRule>
  </conditionalFormatting>
  <conditionalFormatting sqref="H21">
    <cfRule type="containsText" dxfId="69" priority="67" stopIfTrue="1" operator="containsText" text="Extremo">
      <formula>NOT(ISERROR(SEARCH("Extremo",H21)))</formula>
    </cfRule>
    <cfRule type="containsText" dxfId="68" priority="68" stopIfTrue="1" operator="containsText" text="Alto">
      <formula>NOT(ISERROR(SEARCH("Alto",H21)))</formula>
    </cfRule>
    <cfRule type="containsText" dxfId="67" priority="69" stopIfTrue="1" operator="containsText" text="Moderado">
      <formula>NOT(ISERROR(SEARCH("Moderado",H21)))</formula>
    </cfRule>
    <cfRule type="containsText" dxfId="66" priority="70" stopIfTrue="1" operator="containsText" text="Bajo">
      <formula>NOT(ISERROR(SEARCH("Bajo",H21)))</formula>
    </cfRule>
  </conditionalFormatting>
  <conditionalFormatting sqref="H21">
    <cfRule type="expression" dxfId="65" priority="66" stopIfTrue="1">
      <formula>IF(F21="",G21="","")</formula>
    </cfRule>
  </conditionalFormatting>
  <conditionalFormatting sqref="F21:G21">
    <cfRule type="containsErrors" dxfId="64" priority="65">
      <formula>ISERROR(F21)</formula>
    </cfRule>
  </conditionalFormatting>
  <conditionalFormatting sqref="J21:K21">
    <cfRule type="containsErrors" dxfId="63" priority="64">
      <formula>ISERROR(J21)</formula>
    </cfRule>
  </conditionalFormatting>
  <conditionalFormatting sqref="L21">
    <cfRule type="expression" dxfId="62" priority="63" stopIfTrue="1">
      <formula>IF(J21="",K21="","")</formula>
    </cfRule>
  </conditionalFormatting>
  <conditionalFormatting sqref="L21">
    <cfRule type="containsText" dxfId="61" priority="59" stopIfTrue="1" operator="containsText" text="Extremo">
      <formula>NOT(ISERROR(SEARCH("Extremo",L21)))</formula>
    </cfRule>
    <cfRule type="containsText" dxfId="60" priority="60" stopIfTrue="1" operator="containsText" text="Alto">
      <formula>NOT(ISERROR(SEARCH("Alto",L21)))</formula>
    </cfRule>
    <cfRule type="containsText" dxfId="59" priority="61" stopIfTrue="1" operator="containsText" text="Moderado">
      <formula>NOT(ISERROR(SEARCH("Moderado",L21)))</formula>
    </cfRule>
    <cfRule type="containsText" dxfId="58" priority="62" stopIfTrue="1" operator="containsText" text="Bajo">
      <formula>NOT(ISERROR(SEARCH("Bajo",L21)))</formula>
    </cfRule>
  </conditionalFormatting>
  <conditionalFormatting sqref="F22:G22">
    <cfRule type="containsErrors" dxfId="57" priority="58">
      <formula>ISERROR(F22)</formula>
    </cfRule>
  </conditionalFormatting>
  <conditionalFormatting sqref="F22:G22">
    <cfRule type="cellIs" dxfId="56" priority="57" operator="equal">
      <formula>0</formula>
    </cfRule>
  </conditionalFormatting>
  <conditionalFormatting sqref="H22">
    <cfRule type="containsText" dxfId="55" priority="53" stopIfTrue="1" operator="containsText" text="Extremo">
      <formula>NOT(ISERROR(SEARCH("Extremo",H22)))</formula>
    </cfRule>
    <cfRule type="containsText" dxfId="54" priority="54" stopIfTrue="1" operator="containsText" text="Alto">
      <formula>NOT(ISERROR(SEARCH("Alto",H22)))</formula>
    </cfRule>
    <cfRule type="containsText" dxfId="53" priority="55" stopIfTrue="1" operator="containsText" text="Moderado">
      <formula>NOT(ISERROR(SEARCH("Moderado",H22)))</formula>
    </cfRule>
    <cfRule type="containsText" dxfId="52" priority="56" stopIfTrue="1" operator="containsText" text="Bajo">
      <formula>NOT(ISERROR(SEARCH("Bajo",H22)))</formula>
    </cfRule>
  </conditionalFormatting>
  <conditionalFormatting sqref="H22">
    <cfRule type="expression" dxfId="51" priority="52" stopIfTrue="1">
      <formula>IF(F22="",G22="","")</formula>
    </cfRule>
  </conditionalFormatting>
  <conditionalFormatting sqref="L22">
    <cfRule type="containsText" dxfId="50" priority="48" stopIfTrue="1" operator="containsText" text="Extremo">
      <formula>NOT(ISERROR(SEARCH("Extremo",L22)))</formula>
    </cfRule>
    <cfRule type="containsText" dxfId="49" priority="49" stopIfTrue="1" operator="containsText" text="Alto">
      <formula>NOT(ISERROR(SEARCH("Alto",L22)))</formula>
    </cfRule>
    <cfRule type="containsText" dxfId="48" priority="50" stopIfTrue="1" operator="containsText" text="Moderado">
      <formula>NOT(ISERROR(SEARCH("Moderado",L22)))</formula>
    </cfRule>
    <cfRule type="containsText" dxfId="47" priority="51" stopIfTrue="1" operator="containsText" text="Bajo">
      <formula>NOT(ISERROR(SEARCH("Bajo",L22)))</formula>
    </cfRule>
  </conditionalFormatting>
  <conditionalFormatting sqref="L22">
    <cfRule type="expression" dxfId="46" priority="47" stopIfTrue="1">
      <formula>IF(J22="",K22="","")</formula>
    </cfRule>
  </conditionalFormatting>
  <conditionalFormatting sqref="J22:K22">
    <cfRule type="containsErrors" dxfId="45" priority="46">
      <formula>ISERROR(J22)</formula>
    </cfRule>
  </conditionalFormatting>
  <conditionalFormatting sqref="E23">
    <cfRule type="containsErrors" dxfId="44" priority="45">
      <formula>ISERROR(E23)</formula>
    </cfRule>
  </conditionalFormatting>
  <conditionalFormatting sqref="E23">
    <cfRule type="cellIs" dxfId="43" priority="44" operator="equal">
      <formula>0</formula>
    </cfRule>
  </conditionalFormatting>
  <conditionalFormatting sqref="F23:G23">
    <cfRule type="containsErrors" dxfId="42" priority="43">
      <formula>ISERROR(F23)</formula>
    </cfRule>
  </conditionalFormatting>
  <conditionalFormatting sqref="F23:G23">
    <cfRule type="cellIs" dxfId="41" priority="42" operator="equal">
      <formula>0</formula>
    </cfRule>
  </conditionalFormatting>
  <conditionalFormatting sqref="H23">
    <cfRule type="containsText" dxfId="40" priority="38" stopIfTrue="1" operator="containsText" text="Extremo">
      <formula>NOT(ISERROR(SEARCH("Extremo",H23)))</formula>
    </cfRule>
    <cfRule type="containsText" dxfId="39" priority="39" stopIfTrue="1" operator="containsText" text="Alto">
      <formula>NOT(ISERROR(SEARCH("Alto",H23)))</formula>
    </cfRule>
    <cfRule type="containsText" dxfId="38" priority="40" stopIfTrue="1" operator="containsText" text="Moderado">
      <formula>NOT(ISERROR(SEARCH("Moderado",H23)))</formula>
    </cfRule>
    <cfRule type="containsText" dxfId="37" priority="41" stopIfTrue="1" operator="containsText" text="Bajo">
      <formula>NOT(ISERROR(SEARCH("Bajo",H23)))</formula>
    </cfRule>
  </conditionalFormatting>
  <conditionalFormatting sqref="H23">
    <cfRule type="expression" dxfId="36" priority="37" stopIfTrue="1">
      <formula>IF(F23="",G23="","")</formula>
    </cfRule>
  </conditionalFormatting>
  <conditionalFormatting sqref="L23">
    <cfRule type="containsText" dxfId="35" priority="33" stopIfTrue="1" operator="containsText" text="Extremo">
      <formula>NOT(ISERROR(SEARCH("Extremo",L23)))</formula>
    </cfRule>
    <cfRule type="containsText" dxfId="34" priority="34" stopIfTrue="1" operator="containsText" text="Alto">
      <formula>NOT(ISERROR(SEARCH("Alto",L23)))</formula>
    </cfRule>
    <cfRule type="containsText" dxfId="33" priority="35" stopIfTrue="1" operator="containsText" text="Moderado">
      <formula>NOT(ISERROR(SEARCH("Moderado",L23)))</formula>
    </cfRule>
    <cfRule type="containsText" dxfId="32" priority="36" stopIfTrue="1" operator="containsText" text="Bajo">
      <formula>NOT(ISERROR(SEARCH("Bajo",L23)))</formula>
    </cfRule>
  </conditionalFormatting>
  <conditionalFormatting sqref="L23">
    <cfRule type="expression" dxfId="31" priority="32" stopIfTrue="1">
      <formula>IF(J23="",K23="","")</formula>
    </cfRule>
  </conditionalFormatting>
  <conditionalFormatting sqref="J23:K23">
    <cfRule type="containsErrors" dxfId="30" priority="31">
      <formula>ISERROR(J23)</formula>
    </cfRule>
  </conditionalFormatting>
  <conditionalFormatting sqref="J14:K14">
    <cfRule type="containsErrors" dxfId="29" priority="30">
      <formula>ISERROR(J14)</formula>
    </cfRule>
  </conditionalFormatting>
  <conditionalFormatting sqref="L14">
    <cfRule type="containsText" dxfId="28" priority="26" stopIfTrue="1" operator="containsText" text="Extremo">
      <formula>NOT(ISERROR(SEARCH("Extremo",L14)))</formula>
    </cfRule>
    <cfRule type="containsText" dxfId="27" priority="27" stopIfTrue="1" operator="containsText" text="Alto">
      <formula>NOT(ISERROR(SEARCH("Alto",L14)))</formula>
    </cfRule>
    <cfRule type="containsText" dxfId="26" priority="28" stopIfTrue="1" operator="containsText" text="Moderado">
      <formula>NOT(ISERROR(SEARCH("Moderado",L14)))</formula>
    </cfRule>
    <cfRule type="containsText" dxfId="25" priority="29" stopIfTrue="1" operator="containsText" text="Bajo">
      <formula>NOT(ISERROR(SEARCH("Bajo",L14)))</formula>
    </cfRule>
  </conditionalFormatting>
  <conditionalFormatting sqref="L14">
    <cfRule type="expression" dxfId="24" priority="25" stopIfTrue="1">
      <formula>IF(J14="",K14="","")</formula>
    </cfRule>
  </conditionalFormatting>
  <conditionalFormatting sqref="B24">
    <cfRule type="containsErrors" dxfId="23" priority="24">
      <formula>ISERROR(B24)</formula>
    </cfRule>
  </conditionalFormatting>
  <conditionalFormatting sqref="B24">
    <cfRule type="containsErrors" dxfId="22" priority="23">
      <formula>ISERROR(B24)</formula>
    </cfRule>
  </conditionalFormatting>
  <conditionalFormatting sqref="C24">
    <cfRule type="containsErrors" dxfId="21" priority="22">
      <formula>ISERROR(C24)</formula>
    </cfRule>
  </conditionalFormatting>
  <conditionalFormatting sqref="C24">
    <cfRule type="containsErrors" dxfId="20" priority="21">
      <formula>ISERROR(C24)</formula>
    </cfRule>
  </conditionalFormatting>
  <conditionalFormatting sqref="D24">
    <cfRule type="containsErrors" dxfId="19" priority="20">
      <formula>ISERROR(D24)</formula>
    </cfRule>
  </conditionalFormatting>
  <conditionalFormatting sqref="D24">
    <cfRule type="containsErrors" dxfId="18" priority="19">
      <formula>ISERROR(D24)</formula>
    </cfRule>
  </conditionalFormatting>
  <conditionalFormatting sqref="E24">
    <cfRule type="containsErrors" dxfId="17" priority="18">
      <formula>ISERROR(E24)</formula>
    </cfRule>
  </conditionalFormatting>
  <conditionalFormatting sqref="E24">
    <cfRule type="containsErrors" dxfId="16" priority="17">
      <formula>ISERROR(E24)</formula>
    </cfRule>
  </conditionalFormatting>
  <conditionalFormatting sqref="I24">
    <cfRule type="containsErrors" dxfId="15" priority="16">
      <formula>ISERROR(I24)</formula>
    </cfRule>
  </conditionalFormatting>
  <conditionalFormatting sqref="I24">
    <cfRule type="containsErrors" dxfId="14" priority="15">
      <formula>ISERROR(I24)</formula>
    </cfRule>
  </conditionalFormatting>
  <conditionalFormatting sqref="H24">
    <cfRule type="containsText" dxfId="13" priority="11" stopIfTrue="1" operator="containsText" text="Extremo">
      <formula>NOT(ISERROR(SEARCH("Extremo",H24)))</formula>
    </cfRule>
    <cfRule type="containsText" dxfId="12" priority="12" stopIfTrue="1" operator="containsText" text="Alto">
      <formula>NOT(ISERROR(SEARCH("Alto",H24)))</formula>
    </cfRule>
    <cfRule type="containsText" dxfId="11" priority="13" stopIfTrue="1" operator="containsText" text="Moderado">
      <formula>NOT(ISERROR(SEARCH("Moderado",H24)))</formula>
    </cfRule>
    <cfRule type="containsText" dxfId="10" priority="14" stopIfTrue="1" operator="containsText" text="Bajo">
      <formula>NOT(ISERROR(SEARCH("Bajo",H24)))</formula>
    </cfRule>
  </conditionalFormatting>
  <conditionalFormatting sqref="H24">
    <cfRule type="expression" dxfId="9" priority="10" stopIfTrue="1">
      <formula>IF(F24="",G24="","")</formula>
    </cfRule>
  </conditionalFormatting>
  <conditionalFormatting sqref="F24:G24">
    <cfRule type="containsErrors" dxfId="8" priority="9">
      <formula>ISERROR(F24)</formula>
    </cfRule>
  </conditionalFormatting>
  <conditionalFormatting sqref="J24:K24">
    <cfRule type="containsErrors" dxfId="7" priority="8">
      <formula>ISERROR(J24)</formula>
    </cfRule>
  </conditionalFormatting>
  <conditionalFormatting sqref="L24">
    <cfRule type="expression" dxfId="6" priority="7" stopIfTrue="1">
      <formula>IF(J24="",K24="","")</formula>
    </cfRule>
  </conditionalFormatting>
  <conditionalFormatting sqref="L24">
    <cfRule type="containsText" dxfId="5" priority="3" stopIfTrue="1" operator="containsText" text="Extremo">
      <formula>NOT(ISERROR(SEARCH("Extremo",L24)))</formula>
    </cfRule>
    <cfRule type="containsText" dxfId="4" priority="4" stopIfTrue="1" operator="containsText" text="Alto">
      <formula>NOT(ISERROR(SEARCH("Alto",L24)))</formula>
    </cfRule>
    <cfRule type="containsText" dxfId="3" priority="5" stopIfTrue="1" operator="containsText" text="Moderado">
      <formula>NOT(ISERROR(SEARCH("Moderado",L24)))</formula>
    </cfRule>
    <cfRule type="containsText" dxfId="2" priority="6" stopIfTrue="1" operator="containsText" text="Bajo">
      <formula>NOT(ISERROR(SEARCH("Bajo",L24)))</formula>
    </cfRule>
  </conditionalFormatting>
  <conditionalFormatting sqref="N24">
    <cfRule type="containsErrors" dxfId="1" priority="2">
      <formula>ISERROR(N24)</formula>
    </cfRule>
  </conditionalFormatting>
  <conditionalFormatting sqref="N24">
    <cfRule type="containsErrors" dxfId="0" priority="1">
      <formula>ISERROR(N24)</formula>
    </cfRule>
  </conditionalFormatting>
  <dataValidations count="2">
    <dataValidation type="list" allowBlank="1" showInputMessage="1" showErrorMessage="1" sqref="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xr:uid="{ABC8558F-CF3B-44BB-A5A3-E48B061A47A0}">
      <formula1>#REF!</formula1>
    </dataValidation>
    <dataValidation type="date" allowBlank="1" showInputMessage="1" showErrorMessage="1" error="Fecha fuera del Periodo de Evaluacion" prompt="Colocar Fecha Año/Mes/Dia - 2015/01/01" sqref="WMB983043:WMC983060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7:WMC22 WCF7:WCG22 VSJ7:VSK22 VIN7:VIO22 UYR7:UYS22 UOV7:UOW22 UEZ7:UFA22 TVD7:TVE22 TLH7:TLI22 TBL7:TBM22 SRP7:SRQ22 SHT7:SHU22 RXX7:RXY22 ROB7:ROC22 REF7:REG22 QUJ7:QUK22 QKN7:QKO22 QAR7:QAS22 PQV7:PQW22 PGZ7:PHA22 OXD7:OXE22 ONH7:ONI22 ODL7:ODM22 NTP7:NTQ22 NJT7:NJU22 MZX7:MZY22 MQB7:MQC22 MGF7:MGG22 LWJ7:LWK22 LMN7:LMO22 LCR7:LCS22 KSV7:KSW22 KIZ7:KJA22 JZD7:JZE22 JPH7:JPI22 JFL7:JFM22 IVP7:IVQ22 ILT7:ILU22 IBX7:IBY22 HSB7:HSC22 HIF7:HIG22 GYJ7:GYK22 GON7:GOO22 GER7:GES22 FUV7:FUW22 FKZ7:FLA22 FBD7:FBE22 ERH7:ERI22 EHL7:EHM22 DXP7:DXQ22 DNT7:DNU22 DDX7:DDY22 CUB7:CUC22 CKF7:CKG22 CAJ7:CAK22 BQN7:BQO22 BGR7:BGS22 AWV7:AWW22 AMZ7:ANA22 ADD7:ADE22 TH7:TI22 JL7:JM22 WVX7:WVY22" xr:uid="{3793D4F4-76A3-4DA3-92B7-F679DF0A9659}">
      <formula1>42370</formula1>
      <formula2>42735</formula2>
    </dataValidation>
  </dataValidations>
  <pageMargins left="0.7" right="0.7" top="1.1666666666666667" bottom="1.1979166666666667" header="0.3" footer="0.3"/>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EC3290-C5FF-4EF9-9662-09B46488DA33}">
  <ds:schemaRefs>
    <ds:schemaRef ds:uri="http://schemas.microsoft.com/sharepoint/v3/contenttype/forms"/>
  </ds:schemaRefs>
</ds:datastoreItem>
</file>

<file path=customXml/itemProps2.xml><?xml version="1.0" encoding="utf-8"?>
<ds:datastoreItem xmlns:ds="http://schemas.openxmlformats.org/officeDocument/2006/customXml" ds:itemID="{0AEED430-A481-4EE2-93E6-33526DF88E9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d78a53f-b1b3-4a36-9c44-f5f7c96eda0b"/>
    <ds:schemaRef ds:uri="62974773-bd70-4edc-be8c-a084c7c69d7c"/>
    <ds:schemaRef ds:uri="http://www.w3.org/XML/1998/namespace"/>
  </ds:schemaRefs>
</ds:datastoreItem>
</file>

<file path=customXml/itemProps3.xml><?xml version="1.0" encoding="utf-8"?>
<ds:datastoreItem xmlns:ds="http://schemas.openxmlformats.org/officeDocument/2006/customXml" ds:itemID="{9D661214-00ED-42EC-8204-AE73BEE09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 2019-3</vt:lpstr>
      <vt:lpstr>Mapa de Riesgos de Corrupción</vt:lpstr>
      <vt:lpstr>'PAAC 2019-3'!Área_de_impresión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Marin</dc:creator>
  <cp:lastModifiedBy>Judith Esperanza Gómez Zambrano</cp:lastModifiedBy>
  <cp:lastPrinted>2013-03-18T20:11:00Z</cp:lastPrinted>
  <dcterms:created xsi:type="dcterms:W3CDTF">2013-03-06T14:40:26Z</dcterms:created>
  <dcterms:modified xsi:type="dcterms:W3CDTF">2020-01-15T20:41:15Z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