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9. SEPTIEMBRE\"/>
    </mc:Choice>
  </mc:AlternateContent>
  <xr:revisionPtr revIDLastSave="0" documentId="13_ncr:1_{741CCC94-8FF4-4B12-8029-A8F18E09D58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1" l="1"/>
  <c r="N26" i="1" s="1"/>
  <c r="L17" i="1"/>
  <c r="L26" i="1" s="1"/>
  <c r="J17" i="1"/>
  <c r="J26" i="1" s="1"/>
  <c r="H17" i="1"/>
  <c r="H26" i="1" s="1"/>
  <c r="F17" i="1"/>
  <c r="F26" i="1" s="1"/>
  <c r="E17" i="1"/>
  <c r="E26" i="1" s="1"/>
  <c r="I15" i="1"/>
  <c r="G15" i="1"/>
  <c r="O24" i="1" l="1"/>
  <c r="M24" i="1"/>
  <c r="K24" i="1"/>
  <c r="I24" i="1"/>
  <c r="G24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1" i="1" l="1"/>
  <c r="L11" i="1"/>
  <c r="J11" i="1"/>
  <c r="H11" i="1"/>
  <c r="F11" i="1"/>
  <c r="E11" i="1"/>
  <c r="K17" i="1" l="1"/>
  <c r="O17" i="1"/>
  <c r="M17" i="1"/>
  <c r="I17" i="1"/>
  <c r="G17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K26" i="1"/>
  <c r="J34" i="1"/>
  <c r="K34" i="1" s="1"/>
  <c r="G26" i="1"/>
  <c r="F34" i="1"/>
  <c r="O26" i="1"/>
  <c r="N34" i="1"/>
  <c r="O34" i="1" s="1"/>
  <c r="I34" i="1" l="1"/>
  <c r="G34" i="1"/>
</calcChain>
</file>

<file path=xl/sharedStrings.xml><?xml version="1.0" encoding="utf-8"?>
<sst xmlns="http://schemas.openxmlformats.org/spreadsheetml/2006/main" count="116" uniqueCount="45">
  <si>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</si>
  <si>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</si>
  <si>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</si>
  <si>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</si>
  <si>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</si>
  <si>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</si>
  <si>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</si>
  <si>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</si>
  <si>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</si>
  <si>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</si>
  <si>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</si>
  <si>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</si>
  <si>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</si>
  <si>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</si>
  <si>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</si>
  <si>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</si>
  <si>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</si>
  <si>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</si>
  <si>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</si>
  <si>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</si>
  <si>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</si>
  <si>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</si>
  <si>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</si>
  <si>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</si>
  <si>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</si>
  <si>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</si>
  <si>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</si>
  <si>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</si>
  <si>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</si>
  <si>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</si>
  <si>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</si>
  <si>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</si>
  <si>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</si>
  <si>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</si>
  <si>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</si>
  <si>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</si>
  <si>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</si>
  <si>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</si>
  <si>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</si>
  <si>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</si>
  <si>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</si>
  <si>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</si>
  <si>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</si>
  <si>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</si>
  <si>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Colombia Compra Eficiente 
Ejecución Presupuestal a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</si>
</sst>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342340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tabSelected="1" zoomScaleNormal="100" zoomScaleSheetLayoutView="85" workbookViewId="0">
      <selection activeCell="A4" sqref="A4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7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3680090188</v>
      </c>
      <c r="F8" s="8">
        <v>3680090188</v>
      </c>
      <c r="G8" s="9">
        <f>+F8/E8</f>
        <v>1</v>
      </c>
      <c r="H8" s="8">
        <v>0</v>
      </c>
      <c r="I8" s="9">
        <f>+H8/$E8</f>
        <v>0</v>
      </c>
      <c r="J8" s="8">
        <v>2421205278</v>
      </c>
      <c r="K8" s="9">
        <f>+J8/$E8</f>
        <v>0.6579200927996387</v>
      </c>
      <c r="L8" s="8">
        <v>2421205278</v>
      </c>
      <c r="M8" s="9">
        <f>+L8/$E8</f>
        <v>0.6579200927996387</v>
      </c>
      <c r="N8" s="8">
        <v>2421205278</v>
      </c>
      <c r="O8" s="9">
        <f>+N8/$E8</f>
        <v>0.6579200927996387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892314824</v>
      </c>
      <c r="K9" s="9">
        <f>+J9/$E9</f>
        <v>0.69118111851278075</v>
      </c>
      <c r="L9" s="8">
        <v>892314824</v>
      </c>
      <c r="M9" s="9">
        <f>+L9/$E9</f>
        <v>0.69118111851278075</v>
      </c>
      <c r="N9" s="8">
        <v>892314824</v>
      </c>
      <c r="O9" s="9">
        <f>+N9/$E9</f>
        <v>0.69118111851278075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542909812</v>
      </c>
      <c r="F10" s="8">
        <v>484000000</v>
      </c>
      <c r="G10" s="9">
        <f>+F10/E10</f>
        <v>0.89149245289381507</v>
      </c>
      <c r="H10" s="8">
        <v>58909812</v>
      </c>
      <c r="I10" s="9">
        <f>+H10/$E10</f>
        <v>0.10850754710618492</v>
      </c>
      <c r="J10" s="8">
        <v>443178692</v>
      </c>
      <c r="K10" s="9">
        <f>+J10/$E10</f>
        <v>0.81630260165568713</v>
      </c>
      <c r="L10" s="8">
        <v>443178692</v>
      </c>
      <c r="M10" s="9">
        <f>+L10/$E10</f>
        <v>0.81630260165568713</v>
      </c>
      <c r="N10" s="8">
        <v>443178692</v>
      </c>
      <c r="O10" s="9">
        <f>+N10/$E10</f>
        <v>0.81630260165568713</v>
      </c>
    </row>
    <row r="11" spans="1:15" x14ac:dyDescent="0.2">
      <c r="A11" s="41" t="s">
        <v>18</v>
      </c>
      <c r="B11" s="41"/>
      <c r="C11" s="41"/>
      <c r="D11" s="41"/>
      <c r="E11" s="10">
        <f>SUM(E8:E10)</f>
        <v>5514000000</v>
      </c>
      <c r="F11" s="10">
        <f>SUM(F8:F10)</f>
        <v>5455090188</v>
      </c>
      <c r="G11" s="11">
        <f t="shared" ref="G11" si="0">+F11/$E11</f>
        <v>0.98931631991294888</v>
      </c>
      <c r="H11" s="10">
        <f>SUM(H8:H10)</f>
        <v>58909812</v>
      </c>
      <c r="I11" s="11">
        <f t="shared" ref="I11" si="1">+H11/$E11</f>
        <v>1.0683680087051143E-2</v>
      </c>
      <c r="J11" s="10">
        <f>SUM(J8:J10)</f>
        <v>3756698794</v>
      </c>
      <c r="K11" s="11">
        <f t="shared" ref="K11" si="2">+J11/$E11</f>
        <v>0.68130192129125866</v>
      </c>
      <c r="L11" s="10">
        <f>SUM(L8:L10)</f>
        <v>3756698794</v>
      </c>
      <c r="M11" s="11">
        <f t="shared" ref="M11" si="3">+L11/$E11</f>
        <v>0.68130192129125866</v>
      </c>
      <c r="N11" s="10">
        <f>SUM(N8:N10)</f>
        <v>3756698794</v>
      </c>
      <c r="O11" s="12">
        <f t="shared" ref="O11" si="4">+N11/$E11</f>
        <v>0.68130192129125866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155000000</v>
      </c>
      <c r="F15" s="8">
        <v>0</v>
      </c>
      <c r="G15" s="9">
        <f>+F15/$E15</f>
        <v>0</v>
      </c>
      <c r="H15" s="8">
        <v>155000000</v>
      </c>
      <c r="I15" s="9">
        <f>+H15/$E15</f>
        <v>1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3569000000</v>
      </c>
      <c r="F16" s="8">
        <v>2983850509.2399998</v>
      </c>
      <c r="G16" s="9">
        <f>+F16/$E16</f>
        <v>0.83604665431213221</v>
      </c>
      <c r="H16" s="8">
        <v>585149490.75999999</v>
      </c>
      <c r="I16" s="9">
        <f>+H16/$E16</f>
        <v>0.16395334568786774</v>
      </c>
      <c r="J16" s="8">
        <v>2762054908.2399998</v>
      </c>
      <c r="K16" s="9">
        <f>+J16/$E16</f>
        <v>0.77390162741384139</v>
      </c>
      <c r="L16" s="8">
        <v>1845333964.9400001</v>
      </c>
      <c r="M16" s="9">
        <f>+L16/$E16</f>
        <v>0.51704510085177924</v>
      </c>
      <c r="N16" s="8">
        <v>1845118864.9400001</v>
      </c>
      <c r="O16" s="9">
        <f>+N16/$E16</f>
        <v>0.5169848318688709</v>
      </c>
    </row>
    <row r="17" spans="1:15" x14ac:dyDescent="0.2">
      <c r="A17" s="41" t="s">
        <v>20</v>
      </c>
      <c r="B17" s="41"/>
      <c r="C17" s="41"/>
      <c r="D17" s="41"/>
      <c r="E17" s="10">
        <f>SUM(E15:E16)</f>
        <v>3724000000</v>
      </c>
      <c r="F17" s="10">
        <f>SUM(F15:F16)</f>
        <v>2983850509.2399998</v>
      </c>
      <c r="G17" s="11">
        <f>+F17/$E17</f>
        <v>0.80124879410311489</v>
      </c>
      <c r="H17" s="10">
        <f>SUM(H15:H16)</f>
        <v>740149490.75999999</v>
      </c>
      <c r="I17" s="11">
        <f t="shared" ref="I17" si="5">+H17/$E17</f>
        <v>0.19875120589688508</v>
      </c>
      <c r="J17" s="10">
        <f>SUM(J15:J16)</f>
        <v>2762054908.2399998</v>
      </c>
      <c r="K17" s="11">
        <f>+J17/$E17</f>
        <v>0.74169036204081629</v>
      </c>
      <c r="L17" s="10">
        <f>SUM(L15:L16)</f>
        <v>1845333964.9400001</v>
      </c>
      <c r="M17" s="11">
        <f t="shared" ref="M17" si="6">+L17/$E17</f>
        <v>0.49552469520408166</v>
      </c>
      <c r="N17" s="10">
        <f>SUM(N15:N16)</f>
        <v>1845118864.9400001</v>
      </c>
      <c r="O17" s="12">
        <f t="shared" ref="O17" si="7">+N17/$E17</f>
        <v>0.49546693473147158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13000000</v>
      </c>
      <c r="F21" s="8">
        <v>9000000</v>
      </c>
      <c r="G21" s="9">
        <f>+F21/$E21</f>
        <v>0.69230769230769229</v>
      </c>
      <c r="H21" s="8">
        <v>4000000</v>
      </c>
      <c r="I21" s="9">
        <f>+H21/$E21</f>
        <v>0.30769230769230771</v>
      </c>
      <c r="J21" s="8">
        <v>7462171</v>
      </c>
      <c r="K21" s="9">
        <f>+J21/$E21</f>
        <v>0.57401315384615381</v>
      </c>
      <c r="L21" s="8">
        <v>7462171</v>
      </c>
      <c r="M21" s="9">
        <f>+L21/$E21</f>
        <v>0.57401315384615381</v>
      </c>
      <c r="N21" s="8">
        <v>7462171</v>
      </c>
      <c r="O21" s="9">
        <f>+N21/$E21</f>
        <v>0.57401315384615381</v>
      </c>
    </row>
    <row r="22" spans="1:15" x14ac:dyDescent="0.2">
      <c r="A22" s="35"/>
      <c r="B22" s="36"/>
      <c r="C22" s="36"/>
      <c r="D22" s="37"/>
      <c r="E22" s="38"/>
      <c r="F22" s="38"/>
      <c r="G22" s="39"/>
      <c r="H22" s="38"/>
      <c r="I22" s="39"/>
      <c r="J22" s="38"/>
      <c r="K22" s="39"/>
      <c r="L22" s="38"/>
      <c r="M22" s="39"/>
      <c r="N22" s="38"/>
      <c r="O22" s="40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39</v>
      </c>
      <c r="B24" s="6" t="s">
        <v>17</v>
      </c>
      <c r="C24" s="6" t="s">
        <v>40</v>
      </c>
      <c r="D24" s="7" t="s">
        <v>41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5"/>
      <c r="B25" s="36"/>
      <c r="C25" s="36"/>
      <c r="D25" s="37"/>
      <c r="E25" s="38"/>
      <c r="F25" s="38"/>
      <c r="G25" s="39"/>
      <c r="H25" s="38"/>
      <c r="I25" s="39"/>
      <c r="J25" s="38"/>
      <c r="K25" s="39"/>
      <c r="L25" s="38"/>
      <c r="M25" s="39"/>
      <c r="N25" s="38"/>
      <c r="O25" s="40"/>
    </row>
    <row r="26" spans="1:15" x14ac:dyDescent="0.2">
      <c r="A26" s="41" t="s">
        <v>22</v>
      </c>
      <c r="B26" s="41"/>
      <c r="C26" s="41"/>
      <c r="D26" s="41"/>
      <c r="E26" s="10">
        <f>+E11+E17+E21+E24</f>
        <v>9280000000</v>
      </c>
      <c r="F26" s="10">
        <f>+F11+F17+F21+F24</f>
        <v>8447940697.2399998</v>
      </c>
      <c r="G26" s="11">
        <f t="shared" ref="G26:G34" si="8">+F26/E26</f>
        <v>0.91033843720258623</v>
      </c>
      <c r="H26" s="10">
        <f>+H11+H17+H21+H24</f>
        <v>832059302.75999999</v>
      </c>
      <c r="I26" s="11">
        <f t="shared" ref="I26:I34" si="9">+H26/E26</f>
        <v>8.9661562797413788E-2</v>
      </c>
      <c r="J26" s="10">
        <f>+J11+J17+J21+J24</f>
        <v>6526215873.2399998</v>
      </c>
      <c r="K26" s="11">
        <f t="shared" ref="K26:K34" si="10">+J26/E26</f>
        <v>0.70325602082327587</v>
      </c>
      <c r="L26" s="10">
        <f>+L11+L17+L21+L24</f>
        <v>5609494929.9400005</v>
      </c>
      <c r="M26" s="11">
        <f t="shared" ref="M26:M34" si="11">+L26/E26</f>
        <v>0.60447143641594836</v>
      </c>
      <c r="N26" s="10">
        <f>+N11+N17+N21+N24</f>
        <v>5609279829.9400005</v>
      </c>
      <c r="O26" s="12">
        <f>+N26/E26</f>
        <v>0.604448257536638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40</v>
      </c>
      <c r="D30" s="7" t="s">
        <v>25</v>
      </c>
      <c r="E30" s="8">
        <v>11028631909</v>
      </c>
      <c r="F30" s="8">
        <v>10153626725.01</v>
      </c>
      <c r="G30" s="9">
        <f>+F30/E30</f>
        <v>0.92066058680624341</v>
      </c>
      <c r="H30" s="8">
        <v>875005183.99000001</v>
      </c>
      <c r="I30" s="9">
        <f>+H30/E30</f>
        <v>7.9339413193756633E-2</v>
      </c>
      <c r="J30" s="8">
        <v>10153626725.01</v>
      </c>
      <c r="K30" s="9">
        <f>+J30/E30</f>
        <v>0.92066058680624341</v>
      </c>
      <c r="L30" s="8">
        <v>5967521540</v>
      </c>
      <c r="M30" s="9">
        <f>+L30/E30</f>
        <v>0.54109354534991394</v>
      </c>
      <c r="N30" s="8">
        <v>5967521540</v>
      </c>
      <c r="O30" s="9">
        <f>+N30/E30</f>
        <v>0.54109354534991394</v>
      </c>
    </row>
    <row r="31" spans="1:15" ht="48" x14ac:dyDescent="0.2">
      <c r="A31" s="5" t="s">
        <v>24</v>
      </c>
      <c r="B31" s="6" t="s">
        <v>17</v>
      </c>
      <c r="C31" s="6" t="s">
        <v>28</v>
      </c>
      <c r="D31" s="7" t="s">
        <v>25</v>
      </c>
      <c r="E31" s="8">
        <v>2971368091</v>
      </c>
      <c r="F31" s="8">
        <v>2967015563.8600001</v>
      </c>
      <c r="G31" s="9">
        <f>+F31/E31</f>
        <v>0.99853517739751485</v>
      </c>
      <c r="H31" s="8">
        <v>4352527.1399999997</v>
      </c>
      <c r="I31" s="9">
        <f>+H31/E31</f>
        <v>1.4648226024851661E-3</v>
      </c>
      <c r="J31" s="8">
        <v>2967015563.8600001</v>
      </c>
      <c r="K31" s="9">
        <f>+J31/E31</f>
        <v>0.99853517739751485</v>
      </c>
      <c r="L31" s="8">
        <v>2967015563.8600001</v>
      </c>
      <c r="M31" s="9">
        <f>+L31/E31</f>
        <v>0.99853517739751485</v>
      </c>
      <c r="N31" s="8">
        <v>2967015563.8600001</v>
      </c>
      <c r="O31" s="9">
        <f>+N31/E31</f>
        <v>0.99853517739751485</v>
      </c>
    </row>
    <row r="32" spans="1:15" x14ac:dyDescent="0.2">
      <c r="A32" s="41" t="s">
        <v>26</v>
      </c>
      <c r="B32" s="41"/>
      <c r="C32" s="41"/>
      <c r="D32" s="41"/>
      <c r="E32" s="10">
        <f>SUM(E30:E31)</f>
        <v>14000000000</v>
      </c>
      <c r="F32" s="10">
        <f>SUM(F30:F31)</f>
        <v>13120642288.870001</v>
      </c>
      <c r="G32" s="11">
        <f t="shared" ref="G32" si="12">+F32/$E32</f>
        <v>0.93718873491928578</v>
      </c>
      <c r="H32" s="10">
        <f>SUM(H30:H31)</f>
        <v>879357711.13</v>
      </c>
      <c r="I32" s="11">
        <f t="shared" ref="I32" si="13">+H32/$E32</f>
        <v>6.2811265080714287E-2</v>
      </c>
      <c r="J32" s="10">
        <f>SUM(J30:J31)</f>
        <v>13120642288.870001</v>
      </c>
      <c r="K32" s="11">
        <f t="shared" ref="K32" si="14">+J32/$E32</f>
        <v>0.93718873491928578</v>
      </c>
      <c r="L32" s="10">
        <f>SUM(L30:L31)</f>
        <v>8934537103.8600006</v>
      </c>
      <c r="M32" s="11">
        <f t="shared" ref="M32" si="15">+L32/$E32</f>
        <v>0.63818122170428571</v>
      </c>
      <c r="N32" s="10">
        <f>SUM(N30:N31)</f>
        <v>8934537103.8600006</v>
      </c>
      <c r="O32" s="12">
        <f t="shared" ref="O32" si="16">+N32/$E32</f>
        <v>0.63818122170428571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1" t="s">
        <v>27</v>
      </c>
      <c r="B34" s="41"/>
      <c r="C34" s="41"/>
      <c r="D34" s="41"/>
      <c r="E34" s="10">
        <f>+E26+E32</f>
        <v>23280000000</v>
      </c>
      <c r="F34" s="10">
        <f>+F26+F32</f>
        <v>21568582986.110001</v>
      </c>
      <c r="G34" s="11">
        <f t="shared" si="8"/>
        <v>0.92648552345833335</v>
      </c>
      <c r="H34" s="10">
        <f>+H26+H32</f>
        <v>1711417013.8899999</v>
      </c>
      <c r="I34" s="11">
        <f t="shared" si="9"/>
        <v>7.3514476541666665E-2</v>
      </c>
      <c r="J34" s="10">
        <f>+J26+J32</f>
        <v>19646858162.110001</v>
      </c>
      <c r="K34" s="11">
        <f t="shared" si="10"/>
        <v>0.84393720627620272</v>
      </c>
      <c r="L34" s="10">
        <f>+L26+L32</f>
        <v>14544032033.800001</v>
      </c>
      <c r="M34" s="11">
        <f t="shared" si="11"/>
        <v>0.62474364406357397</v>
      </c>
      <c r="N34" s="10">
        <f>+N26+N32</f>
        <v>14543816933.800001</v>
      </c>
      <c r="O34" s="12">
        <f>+N34/E34</f>
        <v>0.62473440437285233</v>
      </c>
    </row>
    <row r="35" spans="1:15" ht="0" hidden="1" customHeight="1" x14ac:dyDescent="0.2"/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6:D26"/>
    <mergeCell ref="A32:D32"/>
    <mergeCell ref="A34:D3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2019-10-02T22:12:35Z</dcterms:modified>
</cp:coreProperties>
</file>