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bookViews>
    <workbookView xWindow="0" yWindow="0" windowWidth="24000" windowHeight="8910"/>
  </bookViews>
  <sheets>
    <sheet name="CCE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E20" i="1"/>
  <c r="N14" i="1"/>
  <c r="L14" i="1"/>
  <c r="J14" i="1"/>
  <c r="H14" i="1"/>
  <c r="F14" i="1"/>
  <c r="E14" i="1"/>
  <c r="O33" i="1" l="1"/>
  <c r="O32" i="1"/>
  <c r="O31" i="1"/>
  <c r="O30" i="1"/>
  <c r="M33" i="1"/>
  <c r="M32" i="1"/>
  <c r="M31" i="1"/>
  <c r="M30" i="1"/>
  <c r="K33" i="1"/>
  <c r="K32" i="1"/>
  <c r="K31" i="1"/>
  <c r="K30" i="1"/>
  <c r="I33" i="1"/>
  <c r="I32" i="1"/>
  <c r="I31" i="1"/>
  <c r="I30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20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O34" i="1" l="1"/>
  <c r="G34" i="1"/>
  <c r="M34" i="1"/>
  <c r="K34" i="1"/>
  <c r="I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<sst xmlns="http://schemas.openxmlformats.org/spreadsheetml/2006/main" count="114" uniqueCount="51">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</sst>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workbookViewId="0">
      <selection activeCell="A4" sqref="A4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6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8" t="s">
        <v>0</v>
      </c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8" t="s">
        <v>1</v>
      </c>
      <c r="B6" s="38"/>
      <c r="C6" s="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f>+F8/$E8</f>
        <v>0.999999985265976</v>
      </c>
      <c r="H8" s="8">
        <v>36</v>
      </c>
      <c r="I8" s="9">
        <f t="shared" ref="I8:I14" si="0">+H8/$E8</f>
        <v>1.473402402585292E-8</v>
      </c>
      <c r="J8" s="8">
        <v>1540627035</v>
      </c>
      <c r="K8" s="9">
        <f t="shared" ref="K8:K14" si="1">+J8/$E8</f>
        <v>0.6305454374602375</v>
      </c>
      <c r="L8" s="8">
        <v>1540627035</v>
      </c>
      <c r="M8" s="9">
        <f t="shared" ref="M8:M14" si="2">+L8/$E8</f>
        <v>0.6305454374602375</v>
      </c>
      <c r="N8" s="8">
        <v>1540627035</v>
      </c>
      <c r="O8" s="9">
        <f t="shared" ref="O8:O14" si="3">+N8/$E8</f>
        <v>0.6305454374602375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564000000</v>
      </c>
      <c r="G9" s="9">
        <f t="shared" ref="G9:G14" si="4">+F9/$E9</f>
        <v>0.96706506626725919</v>
      </c>
      <c r="H9" s="8">
        <v>19207914</v>
      </c>
      <c r="I9" s="9">
        <f t="shared" si="0"/>
        <v>3.2934933732740805E-2</v>
      </c>
      <c r="J9" s="8">
        <v>303080995</v>
      </c>
      <c r="K9" s="9">
        <f t="shared" si="1"/>
        <v>0.51967915339365578</v>
      </c>
      <c r="L9" s="8">
        <v>303080995</v>
      </c>
      <c r="M9" s="9">
        <f t="shared" si="2"/>
        <v>0.51967915339365578</v>
      </c>
      <c r="N9" s="8">
        <v>303080995</v>
      </c>
      <c r="O9" s="9">
        <f t="shared" si="3"/>
        <v>0.51967915339365578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657000000</v>
      </c>
      <c r="G10" s="9">
        <f t="shared" si="4"/>
        <v>0.72579921366603872</v>
      </c>
      <c r="H10" s="8">
        <v>248209027</v>
      </c>
      <c r="I10" s="9">
        <f t="shared" si="0"/>
        <v>0.27420078633396128</v>
      </c>
      <c r="J10" s="8">
        <v>238793190</v>
      </c>
      <c r="K10" s="9">
        <f t="shared" si="1"/>
        <v>0.26379894905754181</v>
      </c>
      <c r="L10" s="8">
        <v>238793190</v>
      </c>
      <c r="M10" s="9">
        <f t="shared" si="2"/>
        <v>0.26379894905754181</v>
      </c>
      <c r="N10" s="8">
        <v>238793190</v>
      </c>
      <c r="O10" s="9">
        <f t="shared" si="3"/>
        <v>0.26379894905754181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f t="shared" si="4"/>
        <v>0.9997441582807437</v>
      </c>
      <c r="H11" s="8">
        <v>30000</v>
      </c>
      <c r="I11" s="9">
        <f t="shared" si="0"/>
        <v>2.558417192563534E-4</v>
      </c>
      <c r="J11" s="8">
        <v>66471666</v>
      </c>
      <c r="K11" s="9">
        <f t="shared" si="1"/>
        <v>0.56687417704246967</v>
      </c>
      <c r="L11" s="8">
        <v>66471666</v>
      </c>
      <c r="M11" s="9">
        <f t="shared" si="2"/>
        <v>0.56687417704246967</v>
      </c>
      <c r="N11" s="8">
        <v>66471666</v>
      </c>
      <c r="O11" s="9">
        <f t="shared" si="3"/>
        <v>0.56687417704246967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959287478</v>
      </c>
      <c r="G12" s="9">
        <f t="shared" si="4"/>
        <v>0.95672653346320946</v>
      </c>
      <c r="H12" s="8">
        <v>43389300</v>
      </c>
      <c r="I12" s="9">
        <f t="shared" si="0"/>
        <v>4.3273466536790581E-2</v>
      </c>
      <c r="J12" s="8">
        <v>958927478</v>
      </c>
      <c r="K12" s="9">
        <f t="shared" si="1"/>
        <v>0.956367494530725</v>
      </c>
      <c r="L12" s="8">
        <v>549093098</v>
      </c>
      <c r="M12" s="9">
        <f t="shared" si="2"/>
        <v>0.54762722150128429</v>
      </c>
      <c r="N12" s="8">
        <v>549093098</v>
      </c>
      <c r="O12" s="9">
        <f t="shared" si="3"/>
        <v>0.54762722150128429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f t="shared" si="4"/>
        <v>0.94157895085035781</v>
      </c>
      <c r="H13" s="8">
        <v>71166569</v>
      </c>
      <c r="I13" s="9">
        <f t="shared" si="0"/>
        <v>5.8421049149642197E-2</v>
      </c>
      <c r="J13" s="8">
        <v>666489785</v>
      </c>
      <c r="K13" s="9">
        <f t="shared" si="1"/>
        <v>0.54712532913058465</v>
      </c>
      <c r="L13" s="8">
        <v>666489285</v>
      </c>
      <c r="M13" s="9">
        <f t="shared" si="2"/>
        <v>0.54712491867768531</v>
      </c>
      <c r="N13" s="8">
        <v>666489285</v>
      </c>
      <c r="O13" s="9">
        <f t="shared" si="3"/>
        <v>0.54712491867768531</v>
      </c>
    </row>
    <row r="14" spans="1:15" x14ac:dyDescent="0.2">
      <c r="A14" s="39" t="s">
        <v>30</v>
      </c>
      <c r="B14" s="39"/>
      <c r="C14" s="39"/>
      <c r="D14" s="39"/>
      <c r="E14" s="10">
        <f>SUM(E8:E13)</f>
        <v>6269844660</v>
      </c>
      <c r="F14" s="10">
        <f>SUM(F8:F13)</f>
        <v>5887841814</v>
      </c>
      <c r="G14" s="11">
        <f t="shared" si="4"/>
        <v>0.93907299674630218</v>
      </c>
      <c r="H14" s="10">
        <f>SUM(H8:H13)</f>
        <v>382002846</v>
      </c>
      <c r="I14" s="11">
        <f t="shared" si="0"/>
        <v>6.0927003253697834E-2</v>
      </c>
      <c r="J14" s="10">
        <f>SUM(J8:J13)</f>
        <v>3774390149</v>
      </c>
      <c r="K14" s="11">
        <f t="shared" si="1"/>
        <v>0.60199101471837746</v>
      </c>
      <c r="L14" s="10">
        <f>SUM(L8:L13)</f>
        <v>3364555269</v>
      </c>
      <c r="M14" s="11">
        <f t="shared" si="2"/>
        <v>0.53662498059401686</v>
      </c>
      <c r="N14" s="10">
        <f>SUM(N8:N13)</f>
        <v>3364555269</v>
      </c>
      <c r="O14" s="12">
        <f t="shared" si="3"/>
        <v>0.53662498059401686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6" t="s">
        <v>31</v>
      </c>
      <c r="B16" s="36"/>
      <c r="C16" s="36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20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2791270841.71</v>
      </c>
      <c r="G19" s="9">
        <f t="shared" si="5"/>
        <v>0.95837909113743025</v>
      </c>
      <c r="H19" s="8">
        <v>121220538.29000001</v>
      </c>
      <c r="I19" s="9">
        <f t="shared" si="6"/>
        <v>4.162090886256975E-2</v>
      </c>
      <c r="J19" s="8">
        <v>2601059408.71</v>
      </c>
      <c r="K19" s="9">
        <f t="shared" si="7"/>
        <v>0.89307025132208284</v>
      </c>
      <c r="L19" s="8">
        <v>1748561750.1600001</v>
      </c>
      <c r="M19" s="9">
        <f t="shared" si="8"/>
        <v>0.60036632628935027</v>
      </c>
      <c r="N19" s="8">
        <v>1748381750.1600001</v>
      </c>
      <c r="O19" s="35">
        <f t="shared" si="9"/>
        <v>0.60030452353132802</v>
      </c>
    </row>
    <row r="20" spans="1:15" x14ac:dyDescent="0.2">
      <c r="A20" s="39" t="s">
        <v>36</v>
      </c>
      <c r="B20" s="39"/>
      <c r="C20" s="39"/>
      <c r="D20" s="39"/>
      <c r="E20" s="10">
        <f>SUM(E18:E19)</f>
        <v>2916611380</v>
      </c>
      <c r="F20" s="10">
        <f>SUM(F18:F19)</f>
        <v>2791270841.71</v>
      </c>
      <c r="G20" s="11">
        <f>+F20/$E20</f>
        <v>0.95702528655360319</v>
      </c>
      <c r="H20" s="10">
        <f>SUM(H18:H19)</f>
        <v>125340538.29000001</v>
      </c>
      <c r="I20" s="11">
        <f t="shared" si="6"/>
        <v>4.2974713446396827E-2</v>
      </c>
      <c r="J20" s="10">
        <f>SUM(J18:J19)</f>
        <v>2601059408.71</v>
      </c>
      <c r="K20" s="11">
        <f t="shared" si="7"/>
        <v>0.89180870188814798</v>
      </c>
      <c r="L20" s="10">
        <f>SUM(L18:L19)</f>
        <v>1748561750.1600001</v>
      </c>
      <c r="M20" s="11">
        <f t="shared" si="8"/>
        <v>0.59951824989450608</v>
      </c>
      <c r="N20" s="10">
        <f>SUM(N18:N19)</f>
        <v>1748381750.1600001</v>
      </c>
      <c r="O20" s="12">
        <f t="shared" si="9"/>
        <v>0.59945653443894886</v>
      </c>
    </row>
    <row r="21" spans="1:15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6" t="s">
        <v>37</v>
      </c>
      <c r="B22" s="36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0</v>
      </c>
      <c r="G24" s="9">
        <f t="shared" ref="G24" si="10">+F24/$E24</f>
        <v>0</v>
      </c>
      <c r="H24" s="8">
        <v>38110000</v>
      </c>
      <c r="I24" s="9">
        <f t="shared" ref="I24" si="11">+H24/$E24</f>
        <v>1</v>
      </c>
      <c r="J24" s="8">
        <v>0</v>
      </c>
      <c r="K24" s="9">
        <f t="shared" ref="K24" si="12">+J24/$E24</f>
        <v>0</v>
      </c>
      <c r="L24" s="8">
        <v>0</v>
      </c>
      <c r="M24" s="9">
        <f t="shared" ref="M24" si="13">+L24/$E24</f>
        <v>0</v>
      </c>
      <c r="N24" s="8">
        <v>0</v>
      </c>
      <c r="O24" s="35">
        <f t="shared" ref="O24" si="14">+N24/$E24</f>
        <v>0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9" t="s">
        <v>40</v>
      </c>
      <c r="B26" s="39"/>
      <c r="C26" s="39"/>
      <c r="D26" s="39"/>
      <c r="E26" s="10">
        <f>+E24+E20+E14</f>
        <v>9224566040</v>
      </c>
      <c r="F26" s="10">
        <f>+F24+F20+F14</f>
        <v>8679112655.7099991</v>
      </c>
      <c r="G26" s="11">
        <f t="shared" ref="G26:G36" si="15">+F26/E26</f>
        <v>0.94086948026337713</v>
      </c>
      <c r="H26" s="10">
        <f>+H24+H20+H14</f>
        <v>545453384.28999996</v>
      </c>
      <c r="I26" s="11">
        <f t="shared" ref="I26:I36" si="16">+H26/E26</f>
        <v>5.9130519736622748E-2</v>
      </c>
      <c r="J26" s="10">
        <f>+J24+J20+J14</f>
        <v>6375449557.71</v>
      </c>
      <c r="K26" s="11">
        <f t="shared" ref="K26:K36" si="17">+J26/E26</f>
        <v>0.69113815544974944</v>
      </c>
      <c r="L26" s="10">
        <f>+L24+L20+L14</f>
        <v>5113117019.1599998</v>
      </c>
      <c r="M26" s="11">
        <f t="shared" ref="M26:M36" si="18">+L26/E26</f>
        <v>0.55429350247895237</v>
      </c>
      <c r="N26" s="10">
        <f>+N24+N20+N14</f>
        <v>5112937019.1599998</v>
      </c>
      <c r="O26" s="12">
        <f>+N26/E26</f>
        <v>0.55427398936589978</v>
      </c>
    </row>
    <row r="27" spans="1:15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525398610.72000003</v>
      </c>
      <c r="G30" s="9">
        <f t="shared" ref="G30:G34" si="19">+F30/$E30</f>
        <v>0.96296627152229131</v>
      </c>
      <c r="H30" s="8">
        <v>20205764.280000001</v>
      </c>
      <c r="I30" s="9">
        <f t="shared" ref="I30:I34" si="20">+H30/$E30</f>
        <v>3.7033728477708784E-2</v>
      </c>
      <c r="J30" s="8">
        <v>525398610.72000003</v>
      </c>
      <c r="K30" s="9">
        <f t="shared" ref="K30:K34" si="21">+J30/$E30</f>
        <v>0.96296627152229131</v>
      </c>
      <c r="L30" s="8">
        <v>0</v>
      </c>
      <c r="M30" s="9">
        <f t="shared" ref="M30:M34" si="22">+L30/$E30</f>
        <v>0</v>
      </c>
      <c r="N30" s="8">
        <v>0</v>
      </c>
      <c r="O30" s="9">
        <f t="shared" ref="O30:O34" si="23">+N30/$E30</f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886872618</v>
      </c>
      <c r="G31" s="9">
        <f t="shared" si="19"/>
        <v>0.84629779844236563</v>
      </c>
      <c r="H31" s="8">
        <v>161071285</v>
      </c>
      <c r="I31" s="9">
        <f t="shared" si="20"/>
        <v>0.15370220155763434</v>
      </c>
      <c r="J31" s="8">
        <v>886872618</v>
      </c>
      <c r="K31" s="9">
        <f t="shared" si="21"/>
        <v>0.84629779844236563</v>
      </c>
      <c r="L31" s="8">
        <v>626373194</v>
      </c>
      <c r="M31" s="9">
        <f t="shared" si="22"/>
        <v>0.59771633978388627</v>
      </c>
      <c r="N31" s="8">
        <v>563095657</v>
      </c>
      <c r="O31" s="9">
        <f t="shared" si="23"/>
        <v>0.53733377844749008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3235991108.5500002</v>
      </c>
      <c r="G32" s="9">
        <f t="shared" si="19"/>
        <v>0.94504870793985984</v>
      </c>
      <c r="H32" s="8">
        <v>188161616.44999999</v>
      </c>
      <c r="I32" s="9">
        <f t="shared" si="20"/>
        <v>5.4951292060140218E-2</v>
      </c>
      <c r="J32" s="8">
        <v>3207424108.5500002</v>
      </c>
      <c r="K32" s="9">
        <f t="shared" si="21"/>
        <v>0.93670591417618509</v>
      </c>
      <c r="L32" s="8">
        <v>1994201180.26</v>
      </c>
      <c r="M32" s="9">
        <f t="shared" si="22"/>
        <v>0.58239259180824066</v>
      </c>
      <c r="N32" s="8">
        <v>1994201180.26</v>
      </c>
      <c r="O32" s="9">
        <f t="shared" si="23"/>
        <v>0.58239259180824066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3926888695</v>
      </c>
      <c r="G33" s="9">
        <f t="shared" si="19"/>
        <v>0.98608585090126522</v>
      </c>
      <c r="H33" s="8">
        <v>55410302</v>
      </c>
      <c r="I33" s="9">
        <f t="shared" si="20"/>
        <v>1.3914149098734788E-2</v>
      </c>
      <c r="J33" s="8">
        <v>3925472028</v>
      </c>
      <c r="K33" s="9">
        <f t="shared" si="21"/>
        <v>0.98573010990816867</v>
      </c>
      <c r="L33" s="8">
        <v>2044888777</v>
      </c>
      <c r="M33" s="9">
        <f t="shared" si="22"/>
        <v>0.51349453633202424</v>
      </c>
      <c r="N33" s="8">
        <v>1970690837</v>
      </c>
      <c r="O33" s="9">
        <f t="shared" si="23"/>
        <v>0.49486260034331619</v>
      </c>
    </row>
    <row r="34" spans="1:15" x14ac:dyDescent="0.2">
      <c r="A34" s="39" t="s">
        <v>46</v>
      </c>
      <c r="B34" s="39"/>
      <c r="C34" s="39"/>
      <c r="D34" s="39"/>
      <c r="E34" s="10">
        <f>SUM(E30:E33)</f>
        <v>9000000000</v>
      </c>
      <c r="F34" s="10">
        <f>SUM(F30:F33)</f>
        <v>8575151032.2700005</v>
      </c>
      <c r="G34" s="11">
        <f t="shared" si="19"/>
        <v>0.95279455914111111</v>
      </c>
      <c r="H34" s="10">
        <f>SUM(H30:H33)</f>
        <v>424848967.73000002</v>
      </c>
      <c r="I34" s="11">
        <f t="shared" si="20"/>
        <v>4.7205440858888892E-2</v>
      </c>
      <c r="J34" s="10">
        <f>SUM(J30:J33)</f>
        <v>8545167365.2700005</v>
      </c>
      <c r="K34" s="11">
        <f t="shared" si="21"/>
        <v>0.94946304058555564</v>
      </c>
      <c r="L34" s="10">
        <f>SUM(L30:L33)</f>
        <v>4665463151.2600002</v>
      </c>
      <c r="M34" s="11">
        <f t="shared" si="22"/>
        <v>0.51838479458444442</v>
      </c>
      <c r="N34" s="10">
        <f>SUM(N30:N33)</f>
        <v>4527987674.2600002</v>
      </c>
      <c r="O34" s="12">
        <f t="shared" si="23"/>
        <v>0.50310974158444444</v>
      </c>
    </row>
    <row r="35" spans="1:15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9" t="s">
        <v>47</v>
      </c>
      <c r="B36" s="39"/>
      <c r="C36" s="39"/>
      <c r="D36" s="39"/>
      <c r="E36" s="10">
        <f>+E26+E34</f>
        <v>18224566040</v>
      </c>
      <c r="F36" s="10">
        <f>+F26+F34</f>
        <v>17254263687.98</v>
      </c>
      <c r="G36" s="11">
        <f t="shared" si="15"/>
        <v>0.94675854833029538</v>
      </c>
      <c r="H36" s="10">
        <f>+H26+H34</f>
        <v>970302352.01999998</v>
      </c>
      <c r="I36" s="11">
        <f t="shared" si="16"/>
        <v>5.3241451669704613E-2</v>
      </c>
      <c r="J36" s="10">
        <f>+J26+J34</f>
        <v>14920616922.98</v>
      </c>
      <c r="K36" s="11">
        <f t="shared" si="17"/>
        <v>0.81870903758320712</v>
      </c>
      <c r="L36" s="10">
        <f>+L26+L34</f>
        <v>9778580170.4200001</v>
      </c>
      <c r="M36" s="11">
        <f t="shared" si="18"/>
        <v>0.53656038497474146</v>
      </c>
      <c r="N36" s="10">
        <f>+N26+N34</f>
        <v>9640924693.4200001</v>
      </c>
      <c r="O36" s="12">
        <f>+N36/E36</f>
        <v>0.52900709252882705</v>
      </c>
    </row>
    <row r="37" spans="1:15" ht="0" hidden="1" customHeight="1" x14ac:dyDescent="0.2"/>
  </sheetData>
  <mergeCells count="11">
    <mergeCell ref="A20:D20"/>
    <mergeCell ref="A22:B22"/>
    <mergeCell ref="A26:D26"/>
    <mergeCell ref="A34:D34"/>
    <mergeCell ref="A36:D36"/>
    <mergeCell ref="A16:C16"/>
    <mergeCell ref="A1:M3"/>
    <mergeCell ref="N1:O3"/>
    <mergeCell ref="A5:B5"/>
    <mergeCell ref="A6:C6"/>
    <mergeCell ref="A14:D1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2018-08-01T17:09:24Z</dcterms:modified>
</cp:coreProperties>
</file>