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<sst xmlns="http://schemas.openxmlformats.org/spreadsheetml/2006/main" count="99" uniqueCount="50">
  <si>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Año Fiscal:</t>
  </si>
  <si>
    <t>Vigencia:</t>
  </si>
  <si>
    <t>Actual</t>
  </si>
  <si>
    <t>Periodo:</t>
  </si>
  <si>
    <t>Octubre</t>
  </si>
  <si>
    <t>REC</t>
  </si>
  <si>
    <t>CDP</t>
  </si>
  <si>
    <t>A-1-0-1-1</t>
  </si>
  <si>
    <t>10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</si>
  <si>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</si>
  <si>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</si>
  <si>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</si>
  <si>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</si>
  <si>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</si>
  <si>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</si>
  <si>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</si>
  <si>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</si>
  <si>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</si>
  <si>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</si>
  <si>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</si>
  <si>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</si>
  <si>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</si>
  <si>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</si>
  <si>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</si>
  <si>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</si>
  <si>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C-520-1000-1</t>
  </si>
  <si>
    <t>FORTALECIMIENTO DE LA CONTRATACIÓN PÚBLICA NACIONAL</t>
  </si>
  <si>
    <t>14</t>
  </si>
  <si>
    <t>% CDPs</t>
  </si>
  <si>
    <t>% Apr. Disponible</t>
  </si>
  <si>
    <t>% Compromiso</t>
  </si>
  <si>
    <t>% Pago</t>
  </si>
  <si>
    <t>Rubro</t>
  </si>
  <si>
    <t>Descripción</t>
  </si>
  <si>
    <t>Apr. Vigente</t>
  </si>
  <si>
    <t>Apr. Bloqueada</t>
  </si>
  <si>
    <t>Apr. Disponible</t>
  </si>
  <si>
    <t>Compromiso</t>
  </si>
  <si>
    <t>Pago</t>
  </si>
  <si>
    <t>Funcionamiento</t>
  </si>
  <si>
    <t>Gastos de Personal</t>
  </si>
  <si>
    <t>Colombia Compra Eficiente</t>
  </si>
  <si>
    <t>Ejecución Presupuestal a 31 de octubre de 2015</t>
  </si>
  <si>
    <t>Total Gastos de personal</t>
  </si>
  <si>
    <t>Gastos Generales</t>
  </si>
  <si>
    <t>Total Gastos Generales</t>
  </si>
  <si>
    <t>Transferencias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</si>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</sst>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240A]&quot;$&quot;\ #,##0.00;\(&quot;$&quot;\ #,##0.00\)"/>
    <numFmt numFmtId="165" formatCode="&quot;$&quot;#,##0.00"/>
    <numFmt numFmtId="166" formatCode="0.0%"/>
  </numFmts>
  <fonts count="45">
    <font>
      <sz val="11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Fill="1" applyBorder="1" applyAlignment="1">
      <alignment/>
    </xf>
    <xf numFmtId="0" fontId="41" fillId="33" borderId="10" xfId="0" applyNumberFormat="1" applyFont="1" applyFill="1" applyBorder="1" applyAlignment="1">
      <alignment horizontal="center" vertical="center" wrapText="1" readingOrder="1"/>
    </xf>
    <xf numFmtId="0" fontId="42" fillId="0" borderId="0" xfId="0" applyNumberFormat="1" applyFont="1" applyFill="1" applyBorder="1" applyAlignment="1">
      <alignment horizontal="left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0" fontId="42" fillId="0" borderId="10" xfId="0" applyNumberFormat="1" applyFont="1" applyFill="1" applyBorder="1" applyAlignment="1">
      <alignment horizontal="center" wrapText="1" readingOrder="1"/>
    </xf>
    <xf numFmtId="164" fontId="41" fillId="33" borderId="10" xfId="0" applyNumberFormat="1" applyFont="1" applyFill="1" applyBorder="1" applyAlignment="1">
      <alignment horizontal="left" vertical="center" wrapText="1" readingOrder="1"/>
    </xf>
    <xf numFmtId="0" fontId="41" fillId="33" borderId="10" xfId="0" applyNumberFormat="1" applyFont="1" applyFill="1" applyBorder="1" applyAlignment="1">
      <alignment horizontal="left" vertical="center" wrapText="1" readingOrder="1"/>
    </xf>
    <xf numFmtId="0" fontId="42" fillId="0" borderId="11" xfId="0" applyNumberFormat="1" applyFont="1" applyFill="1" applyBorder="1" applyAlignment="1">
      <alignment horizontal="left" vertical="center" wrapText="1" readingOrder="1"/>
    </xf>
    <xf numFmtId="0" fontId="42" fillId="0" borderId="11" xfId="0" applyNumberFormat="1" applyFont="1" applyFill="1" applyBorder="1" applyAlignment="1">
      <alignment horizontal="left" vertical="center" wrapText="1" readingOrder="1"/>
    </xf>
    <xf numFmtId="0" fontId="43" fillId="0" borderId="12" xfId="0" applyNumberFormat="1" applyFont="1" applyFill="1" applyBorder="1" applyAlignment="1">
      <alignment vertical="center" wrapText="1" readingOrder="1"/>
    </xf>
    <xf numFmtId="0" fontId="43" fillId="0" borderId="12" xfId="0" applyNumberFormat="1" applyFont="1" applyFill="1" applyBorder="1" applyAlignment="1">
      <alignment horizontal="center" vertical="center" wrapText="1" readingOrder="1"/>
    </xf>
    <xf numFmtId="0" fontId="43" fillId="0" borderId="12" xfId="0" applyNumberFormat="1" applyFont="1" applyFill="1" applyBorder="1" applyAlignment="1">
      <alignment horizontal="left" vertical="center" wrapText="1" readingOrder="1"/>
    </xf>
    <xf numFmtId="0" fontId="42" fillId="0" borderId="11" xfId="0" applyNumberFormat="1" applyFont="1" applyFill="1" applyBorder="1" applyAlignment="1">
      <alignment vertical="center" wrapText="1" readingOrder="1"/>
    </xf>
    <xf numFmtId="0" fontId="43" fillId="0" borderId="11" xfId="0" applyNumberFormat="1" applyFont="1" applyFill="1" applyBorder="1" applyAlignment="1">
      <alignment horizontal="center" vertical="center" wrapText="1" readingOrder="1"/>
    </xf>
    <xf numFmtId="0" fontId="43" fillId="0" borderId="11" xfId="0" applyNumberFormat="1" applyFont="1" applyFill="1" applyBorder="1" applyAlignment="1">
      <alignment horizontal="left" vertical="center" wrapText="1" readingOrder="1"/>
    </xf>
    <xf numFmtId="0" fontId="20" fillId="0" borderId="0" xfId="0" applyFont="1" applyFill="1" applyBorder="1" applyAlignment="1">
      <alignment/>
    </xf>
    <xf numFmtId="0" fontId="43" fillId="0" borderId="10" xfId="0" applyNumberFormat="1" applyFont="1" applyFill="1" applyBorder="1" applyAlignment="1">
      <alignment vertical="center" wrapText="1" readingOrder="1"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0" fontId="43" fillId="0" borderId="10" xfId="0" applyNumberFormat="1" applyFont="1" applyFill="1" applyBorder="1" applyAlignment="1">
      <alignment horizontal="left" vertical="center" wrapText="1" readingOrder="1"/>
    </xf>
    <xf numFmtId="164" fontId="43" fillId="0" borderId="10" xfId="0" applyNumberFormat="1" applyFont="1" applyFill="1" applyBorder="1" applyAlignment="1">
      <alignment horizontal="right" vertical="center" wrapText="1" readingOrder="1"/>
    </xf>
    <xf numFmtId="10" fontId="43" fillId="0" borderId="10" xfId="53" applyNumberFormat="1" applyFont="1" applyFill="1" applyBorder="1" applyAlignment="1">
      <alignment horizontal="center" vertical="center" wrapText="1" readingOrder="1"/>
    </xf>
    <xf numFmtId="164" fontId="43" fillId="0" borderId="12" xfId="0" applyNumberFormat="1" applyFont="1" applyFill="1" applyBorder="1" applyAlignment="1">
      <alignment horizontal="right" vertical="center" wrapText="1" readingOrder="1"/>
    </xf>
    <xf numFmtId="10" fontId="43" fillId="0" borderId="12" xfId="53" applyNumberFormat="1" applyFont="1" applyFill="1" applyBorder="1" applyAlignment="1">
      <alignment horizontal="center" vertical="center" wrapText="1" readingOrder="1"/>
    </xf>
    <xf numFmtId="164" fontId="43" fillId="0" borderId="11" xfId="0" applyNumberFormat="1" applyFont="1" applyFill="1" applyBorder="1" applyAlignment="1">
      <alignment horizontal="right" vertical="center" wrapText="1" readingOrder="1"/>
    </xf>
    <xf numFmtId="10" fontId="43" fillId="0" borderId="11" xfId="53" applyNumberFormat="1" applyFont="1" applyFill="1" applyBorder="1" applyAlignment="1">
      <alignment horizontal="center" vertical="center" wrapText="1" readingOrder="1"/>
    </xf>
    <xf numFmtId="0" fontId="43" fillId="0" borderId="13" xfId="0" applyNumberFormat="1" applyFont="1" applyFill="1" applyBorder="1" applyAlignment="1">
      <alignment vertical="center" wrapText="1" readingOrder="1"/>
    </xf>
    <xf numFmtId="0" fontId="43" fillId="0" borderId="13" xfId="0" applyNumberFormat="1" applyFont="1" applyFill="1" applyBorder="1" applyAlignment="1">
      <alignment horizontal="center" vertical="center" wrapText="1" readingOrder="1"/>
    </xf>
    <xf numFmtId="0" fontId="43" fillId="0" borderId="13" xfId="0" applyNumberFormat="1" applyFont="1" applyFill="1" applyBorder="1" applyAlignment="1">
      <alignment horizontal="left" vertical="center" wrapText="1" readingOrder="1"/>
    </xf>
    <xf numFmtId="164" fontId="43" fillId="0" borderId="13" xfId="0" applyNumberFormat="1" applyFont="1" applyFill="1" applyBorder="1" applyAlignment="1">
      <alignment horizontal="right" vertical="center" wrapText="1" readingOrder="1"/>
    </xf>
    <xf numFmtId="10" fontId="43" fillId="0" borderId="13" xfId="53" applyNumberFormat="1" applyFont="1" applyFill="1" applyBorder="1" applyAlignment="1">
      <alignment horizontal="center" vertical="center" wrapText="1" readingOrder="1"/>
    </xf>
    <xf numFmtId="0" fontId="42" fillId="0" borderId="13" xfId="0" applyNumberFormat="1" applyFont="1" applyFill="1" applyBorder="1" applyAlignment="1">
      <alignment vertical="center" wrapText="1" readingOrder="1"/>
    </xf>
    <xf numFmtId="0" fontId="42" fillId="0" borderId="13" xfId="0" applyNumberFormat="1" applyFont="1" applyFill="1" applyBorder="1" applyAlignment="1">
      <alignment horizontal="center" vertical="center" wrapText="1" readingOrder="1"/>
    </xf>
    <xf numFmtId="0" fontId="42" fillId="0" borderId="13" xfId="0" applyNumberFormat="1" applyFont="1" applyFill="1" applyBorder="1" applyAlignment="1">
      <alignment horizontal="left" vertical="center" wrapText="1" readingOrder="1"/>
    </xf>
    <xf numFmtId="0" fontId="20" fillId="0" borderId="0" xfId="0" applyFont="1" applyFill="1" applyBorder="1" applyAlignment="1">
      <alignment horizontal="center" readingOrder="1"/>
    </xf>
    <xf numFmtId="164" fontId="41" fillId="33" borderId="10" xfId="0" applyNumberFormat="1" applyFont="1" applyFill="1" applyBorder="1" applyAlignment="1">
      <alignment horizontal="right" vertical="center" wrapText="1" readingOrder="1"/>
    </xf>
    <xf numFmtId="10" fontId="41" fillId="33" borderId="10" xfId="53" applyNumberFormat="1" applyFont="1" applyFill="1" applyBorder="1" applyAlignment="1">
      <alignment horizontal="center" vertical="center" wrapText="1" readingOrder="1"/>
    </xf>
    <xf numFmtId="0" fontId="44" fillId="0" borderId="10" xfId="0" applyNumberFormat="1" applyFont="1" applyFill="1" applyBorder="1" applyAlignment="1">
      <alignment horizontal="center" vertical="center" wrapText="1" readingOrder="1"/>
    </xf>
    <xf numFmtId="0" fontId="44" fillId="0" borderId="10" xfId="0" applyNumberFormat="1" applyFont="1" applyFill="1" applyBorder="1" applyAlignment="1">
      <alignment horizontal="center" vertical="center" wrapText="1" readingOrder="1"/>
    </xf>
    <xf numFmtId="0" fontId="22" fillId="0" borderId="10" xfId="0" applyFont="1" applyFill="1" applyBorder="1" applyAlignment="1">
      <alignment horizontal="center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361950</xdr:colOff>
      <xdr:row>0</xdr:row>
      <xdr:rowOff>123825</xdr:rowOff>
    </xdr:from>
    <xdr:to>
      <xdr:col>12</xdr:col>
      <xdr:colOff>200025</xdr:colOff>
      <xdr:row>2</xdr:row>
      <xdr:rowOff>19050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23825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zoomScalePageLayoutView="0" workbookViewId="0" topLeftCell="A1">
      <selection activeCell="D8" sqref="D8"/>
    </sheetView>
  </sheetViews>
  <sheetFormatPr defaultColWidth="11.421875" defaultRowHeight="15"/>
  <cols>
    <col min="1" max="1" width="10.57421875" style="15" bestFit="1" customWidth="1"/>
    <col min="2" max="2" width="9.57421875" style="15" customWidth="1"/>
    <col min="3" max="3" width="26.140625" style="15" bestFit="1" customWidth="1"/>
    <col min="4" max="4" width="18.00390625" style="15" bestFit="1" customWidth="1"/>
    <col min="5" max="5" width="15.140625" style="15" bestFit="1" customWidth="1"/>
    <col min="6" max="6" width="18.00390625" style="15" bestFit="1" customWidth="1"/>
    <col min="7" max="7" width="8.28125" style="33" bestFit="1" customWidth="1"/>
    <col min="8" max="8" width="15.28125" style="15" bestFit="1" customWidth="1"/>
    <col min="9" max="9" width="10.57421875" style="33" bestFit="1" customWidth="1"/>
    <col min="10" max="10" width="18.00390625" style="15" bestFit="1" customWidth="1"/>
    <col min="11" max="11" width="12.421875" style="33" bestFit="1" customWidth="1"/>
    <col min="12" max="12" width="18.00390625" style="15" bestFit="1" customWidth="1"/>
    <col min="13" max="13" width="7.28125" style="33" bestFit="1" customWidth="1"/>
    <col min="14" max="16384" width="11.421875" style="15" customWidth="1"/>
  </cols>
  <sheetData>
    <row r="1" spans="1:13" ht="30">
      <c r="A1" s="36" t="s">
        <v>0</v>
      </c>
      <c r="B1" s="36">
        <v>2015</v>
      </c>
      <c r="C1" s="37" t="s">
        <v>41</v>
      </c>
      <c r="D1" s="37"/>
      <c r="E1" s="37"/>
      <c r="F1" s="37"/>
      <c r="G1" s="37"/>
      <c r="H1" s="37"/>
      <c r="I1" s="37"/>
      <c r="J1" s="37"/>
      <c r="K1" s="4"/>
      <c r="L1" s="4"/>
      <c r="M1" s="4"/>
    </row>
    <row r="2" spans="1:13" ht="30">
      <c r="A2" s="36" t="s">
        <v>1</v>
      </c>
      <c r="B2" s="36" t="s">
        <v>2</v>
      </c>
      <c r="C2" s="38" t="s">
        <v>42</v>
      </c>
      <c r="D2" s="38"/>
      <c r="E2" s="38"/>
      <c r="F2" s="38"/>
      <c r="G2" s="38"/>
      <c r="H2" s="38"/>
      <c r="I2" s="38"/>
      <c r="J2" s="38"/>
      <c r="K2" s="4"/>
      <c r="L2" s="4"/>
      <c r="M2" s="4"/>
    </row>
    <row r="3" spans="1:13" ht="30">
      <c r="A3" s="36" t="s">
        <v>3</v>
      </c>
      <c r="B3" s="36" t="s">
        <v>4</v>
      </c>
      <c r="C3" s="38"/>
      <c r="D3" s="38"/>
      <c r="E3" s="38"/>
      <c r="F3" s="38"/>
      <c r="G3" s="38"/>
      <c r="H3" s="38"/>
      <c r="I3" s="38"/>
      <c r="J3" s="38"/>
      <c r="K3" s="4"/>
      <c r="L3" s="4"/>
      <c r="M3" s="4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2" t="s">
        <v>39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2" t="s">
        <v>40</v>
      </c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>
      <c r="A7" s="1" t="s">
        <v>32</v>
      </c>
      <c r="B7" s="1" t="s">
        <v>5</v>
      </c>
      <c r="C7" s="1" t="s">
        <v>33</v>
      </c>
      <c r="D7" s="1" t="s">
        <v>34</v>
      </c>
      <c r="E7" s="1" t="s">
        <v>35</v>
      </c>
      <c r="F7" s="1" t="s">
        <v>6</v>
      </c>
      <c r="G7" s="1" t="s">
        <v>28</v>
      </c>
      <c r="H7" s="1" t="s">
        <v>36</v>
      </c>
      <c r="I7" s="1" t="s">
        <v>29</v>
      </c>
      <c r="J7" s="1" t="s">
        <v>37</v>
      </c>
      <c r="K7" s="1" t="s">
        <v>30</v>
      </c>
      <c r="L7" s="1" t="s">
        <v>38</v>
      </c>
      <c r="M7" s="1" t="s">
        <v>31</v>
      </c>
    </row>
    <row r="8" spans="1:13" ht="25.5">
      <c r="A8" s="16" t="s">
        <v>7</v>
      </c>
      <c r="B8" s="17" t="s">
        <v>8</v>
      </c>
      <c r="C8" s="18" t="s">
        <v>9</v>
      </c>
      <c r="D8" s="19">
        <v>2122000000</v>
      </c>
      <c r="E8" s="19">
        <v>0</v>
      </c>
      <c r="F8" s="19">
        <v>2122000000</v>
      </c>
      <c r="G8" s="20">
        <f>+F8/D8</f>
        <v>1</v>
      </c>
      <c r="H8" s="19">
        <v>0</v>
      </c>
      <c r="I8" s="20">
        <f>+H8/D8</f>
        <v>0</v>
      </c>
      <c r="J8" s="19">
        <v>1809999473</v>
      </c>
      <c r="K8" s="20">
        <f>+J8/D8</f>
        <v>0.8529686489161169</v>
      </c>
      <c r="L8" s="19">
        <v>1809999472</v>
      </c>
      <c r="M8" s="20">
        <f>+L8/D8</f>
        <v>0.8529686484448633</v>
      </c>
    </row>
    <row r="9" spans="1:13" ht="12.75">
      <c r="A9" s="16" t="s">
        <v>10</v>
      </c>
      <c r="B9" s="17" t="s">
        <v>8</v>
      </c>
      <c r="C9" s="18" t="s">
        <v>11</v>
      </c>
      <c r="D9" s="19">
        <v>485000000</v>
      </c>
      <c r="E9" s="19">
        <v>0</v>
      </c>
      <c r="F9" s="19">
        <v>485000000</v>
      </c>
      <c r="G9" s="20">
        <f>+F9/D9</f>
        <v>1</v>
      </c>
      <c r="H9" s="19">
        <v>0</v>
      </c>
      <c r="I9" s="20">
        <f>+H9/D9</f>
        <v>0</v>
      </c>
      <c r="J9" s="19">
        <v>404092083</v>
      </c>
      <c r="K9" s="20">
        <f>+J9/D9</f>
        <v>0.8331795525773196</v>
      </c>
      <c r="L9" s="19">
        <v>404092083</v>
      </c>
      <c r="M9" s="20">
        <f>+L9/D9</f>
        <v>0.8331795525773196</v>
      </c>
    </row>
    <row r="10" spans="1:13" ht="12.75">
      <c r="A10" s="16" t="s">
        <v>12</v>
      </c>
      <c r="B10" s="17" t="s">
        <v>8</v>
      </c>
      <c r="C10" s="18" t="s">
        <v>13</v>
      </c>
      <c r="D10" s="19">
        <v>752000000</v>
      </c>
      <c r="E10" s="19">
        <v>0</v>
      </c>
      <c r="F10" s="19">
        <v>711594423</v>
      </c>
      <c r="G10" s="20">
        <f>+F10/D10</f>
        <v>0.9462691795212766</v>
      </c>
      <c r="H10" s="19">
        <v>40405577</v>
      </c>
      <c r="I10" s="20">
        <f>+H10/D10</f>
        <v>0.05373082047872341</v>
      </c>
      <c r="J10" s="19">
        <v>242320386</v>
      </c>
      <c r="K10" s="20">
        <f>+J10/D10</f>
        <v>0.3222345558510638</v>
      </c>
      <c r="L10" s="19">
        <v>242320386</v>
      </c>
      <c r="M10" s="20">
        <f>+L10/D10</f>
        <v>0.3222345558510638</v>
      </c>
    </row>
    <row r="11" spans="1:13" ht="25.5">
      <c r="A11" s="16" t="s">
        <v>14</v>
      </c>
      <c r="B11" s="17" t="s">
        <v>8</v>
      </c>
      <c r="C11" s="18" t="s">
        <v>15</v>
      </c>
      <c r="D11" s="19">
        <v>1112400000</v>
      </c>
      <c r="E11" s="19">
        <v>16492408</v>
      </c>
      <c r="F11" s="19">
        <v>1095907592</v>
      </c>
      <c r="G11" s="20">
        <f>+F11/D11</f>
        <v>0.985174030924128</v>
      </c>
      <c r="H11" s="19">
        <v>0</v>
      </c>
      <c r="I11" s="20">
        <f>+H11/D11</f>
        <v>0</v>
      </c>
      <c r="J11" s="19">
        <v>1095907592</v>
      </c>
      <c r="K11" s="20">
        <f>+J11/D11</f>
        <v>0.985174030924128</v>
      </c>
      <c r="L11" s="19">
        <v>828001493</v>
      </c>
      <c r="M11" s="20">
        <f>+L11/D11</f>
        <v>0.744337911722402</v>
      </c>
    </row>
    <row r="12" spans="1:13" ht="51">
      <c r="A12" s="16" t="s">
        <v>16</v>
      </c>
      <c r="B12" s="17" t="s">
        <v>8</v>
      </c>
      <c r="C12" s="18" t="s">
        <v>17</v>
      </c>
      <c r="D12" s="19">
        <v>1029000000</v>
      </c>
      <c r="E12" s="19">
        <v>0</v>
      </c>
      <c r="F12" s="19">
        <v>953451203</v>
      </c>
      <c r="G12" s="20">
        <f>+F12/D12</f>
        <v>0.9265803722060253</v>
      </c>
      <c r="H12" s="19">
        <v>75548797</v>
      </c>
      <c r="I12" s="20">
        <f>+H12/D12</f>
        <v>0.07341962779397473</v>
      </c>
      <c r="J12" s="19">
        <v>721883916</v>
      </c>
      <c r="K12" s="20">
        <f>+J12/D12</f>
        <v>0.7015392769679301</v>
      </c>
      <c r="L12" s="19">
        <v>721883916</v>
      </c>
      <c r="M12" s="20">
        <f>+L12/D12</f>
        <v>0.7015392769679301</v>
      </c>
    </row>
    <row r="13" spans="1:13" ht="12.75">
      <c r="A13" s="5" t="s">
        <v>43</v>
      </c>
      <c r="B13" s="5"/>
      <c r="C13" s="5"/>
      <c r="D13" s="34">
        <f aca="true" t="shared" si="0" ref="D13:L13">SUM(D8:D12)</f>
        <v>5500400000</v>
      </c>
      <c r="E13" s="34">
        <f t="shared" si="0"/>
        <v>16492408</v>
      </c>
      <c r="F13" s="34">
        <f t="shared" si="0"/>
        <v>5367953218</v>
      </c>
      <c r="G13" s="35">
        <f>+F13/D13</f>
        <v>0.9759205181441349</v>
      </c>
      <c r="H13" s="34">
        <f t="shared" si="0"/>
        <v>115954374</v>
      </c>
      <c r="I13" s="35">
        <f>+H13/D13</f>
        <v>0.021081080285070178</v>
      </c>
      <c r="J13" s="34">
        <f t="shared" si="0"/>
        <v>4274203450</v>
      </c>
      <c r="K13" s="35">
        <f>+J13/D13</f>
        <v>0.7770713857174024</v>
      </c>
      <c r="L13" s="34">
        <f t="shared" si="0"/>
        <v>4006297350</v>
      </c>
      <c r="M13" s="35">
        <f>+L13/D13</f>
        <v>0.7283647280197804</v>
      </c>
    </row>
    <row r="14" spans="1:13" ht="12.75">
      <c r="A14" s="9"/>
      <c r="B14" s="10"/>
      <c r="C14" s="11"/>
      <c r="D14" s="21"/>
      <c r="E14" s="21"/>
      <c r="F14" s="21"/>
      <c r="G14" s="22"/>
      <c r="H14" s="21"/>
      <c r="I14" s="22"/>
      <c r="J14" s="21"/>
      <c r="K14" s="22"/>
      <c r="L14" s="21"/>
      <c r="M14" s="22"/>
    </row>
    <row r="15" spans="1:13" ht="12.75">
      <c r="A15" s="7" t="s">
        <v>44</v>
      </c>
      <c r="B15" s="7"/>
      <c r="C15" s="7"/>
      <c r="D15" s="23"/>
      <c r="E15" s="23"/>
      <c r="F15" s="23"/>
      <c r="G15" s="24"/>
      <c r="H15" s="23"/>
      <c r="I15" s="24"/>
      <c r="J15" s="23"/>
      <c r="K15" s="24"/>
      <c r="L15" s="23"/>
      <c r="M15" s="24"/>
    </row>
    <row r="16" spans="1:13" ht="25.5">
      <c r="A16" s="1" t="s">
        <v>32</v>
      </c>
      <c r="B16" s="1" t="s">
        <v>5</v>
      </c>
      <c r="C16" s="1" t="s">
        <v>33</v>
      </c>
      <c r="D16" s="1" t="s">
        <v>34</v>
      </c>
      <c r="E16" s="1" t="s">
        <v>35</v>
      </c>
      <c r="F16" s="1" t="s">
        <v>6</v>
      </c>
      <c r="G16" s="1" t="s">
        <v>28</v>
      </c>
      <c r="H16" s="1" t="s">
        <v>36</v>
      </c>
      <c r="I16" s="1" t="s">
        <v>29</v>
      </c>
      <c r="J16" s="1" t="s">
        <v>37</v>
      </c>
      <c r="K16" s="1" t="s">
        <v>30</v>
      </c>
      <c r="L16" s="1" t="s">
        <v>38</v>
      </c>
      <c r="M16" s="1" t="s">
        <v>31</v>
      </c>
    </row>
    <row r="17" spans="1:13" ht="12.75">
      <c r="A17" s="16" t="s">
        <v>18</v>
      </c>
      <c r="B17" s="17" t="s">
        <v>8</v>
      </c>
      <c r="C17" s="18" t="s">
        <v>19</v>
      </c>
      <c r="D17" s="19">
        <v>6000000</v>
      </c>
      <c r="E17" s="19">
        <v>0</v>
      </c>
      <c r="F17" s="19">
        <v>0</v>
      </c>
      <c r="G17" s="20">
        <f>+F17/D17</f>
        <v>0</v>
      </c>
      <c r="H17" s="19">
        <v>6000000</v>
      </c>
      <c r="I17" s="20">
        <f>+H17/D17</f>
        <v>1</v>
      </c>
      <c r="J17" s="19">
        <v>0</v>
      </c>
      <c r="K17" s="20">
        <f>+J17/D17</f>
        <v>0</v>
      </c>
      <c r="L17" s="19">
        <v>0</v>
      </c>
      <c r="M17" s="20">
        <f>+L17/D17</f>
        <v>0</v>
      </c>
    </row>
    <row r="18" spans="1:13" ht="25.5">
      <c r="A18" s="16" t="s">
        <v>20</v>
      </c>
      <c r="B18" s="17" t="s">
        <v>8</v>
      </c>
      <c r="C18" s="18" t="s">
        <v>21</v>
      </c>
      <c r="D18" s="19">
        <v>2988300000</v>
      </c>
      <c r="E18" s="19">
        <v>0</v>
      </c>
      <c r="F18" s="19">
        <v>2807544118.6</v>
      </c>
      <c r="G18" s="20">
        <f>+F18/D18</f>
        <v>0.9395121368671151</v>
      </c>
      <c r="H18" s="19">
        <v>180755881.4</v>
      </c>
      <c r="I18" s="20">
        <f>+H18/D18</f>
        <v>0.06048786313288492</v>
      </c>
      <c r="J18" s="19">
        <v>2667294241.48</v>
      </c>
      <c r="K18" s="20">
        <f>+J18/D18</f>
        <v>0.8925791391359637</v>
      </c>
      <c r="L18" s="19">
        <v>2309258835.68</v>
      </c>
      <c r="M18" s="20">
        <f>+L18/D18</f>
        <v>0.7727667354950974</v>
      </c>
    </row>
    <row r="19" spans="1:13" ht="12.75">
      <c r="A19" s="5" t="s">
        <v>45</v>
      </c>
      <c r="B19" s="5"/>
      <c r="C19" s="5"/>
      <c r="D19" s="34">
        <f aca="true" t="shared" si="1" ref="D19:L19">SUM(D17:D18)</f>
        <v>2994300000</v>
      </c>
      <c r="E19" s="34">
        <f t="shared" si="1"/>
        <v>0</v>
      </c>
      <c r="F19" s="34">
        <f t="shared" si="1"/>
        <v>2807544118.6</v>
      </c>
      <c r="G19" s="35">
        <f>+F19/D19</f>
        <v>0.9376295356510703</v>
      </c>
      <c r="H19" s="34">
        <f t="shared" si="1"/>
        <v>186755881.4</v>
      </c>
      <c r="I19" s="35">
        <f>+H19/D19</f>
        <v>0.062370464348929636</v>
      </c>
      <c r="J19" s="34">
        <f t="shared" si="1"/>
        <v>2667294241.48</v>
      </c>
      <c r="K19" s="35">
        <f>+J19/D19</f>
        <v>0.8907905826002739</v>
      </c>
      <c r="L19" s="34">
        <f t="shared" si="1"/>
        <v>2309258835.68</v>
      </c>
      <c r="M19" s="35">
        <f>+L19/D19</f>
        <v>0.7712182599205156</v>
      </c>
    </row>
    <row r="20" spans="1:13" ht="12.75">
      <c r="A20" s="9"/>
      <c r="B20" s="10"/>
      <c r="C20" s="11"/>
      <c r="D20" s="21"/>
      <c r="E20" s="21"/>
      <c r="F20" s="21"/>
      <c r="G20" s="22"/>
      <c r="H20" s="21"/>
      <c r="I20" s="22"/>
      <c r="J20" s="21"/>
      <c r="K20" s="22"/>
      <c r="L20" s="21"/>
      <c r="M20" s="22"/>
    </row>
    <row r="21" spans="1:13" ht="12.75">
      <c r="A21" s="7" t="s">
        <v>46</v>
      </c>
      <c r="B21" s="7"/>
      <c r="C21" s="8"/>
      <c r="D21" s="23"/>
      <c r="E21" s="23"/>
      <c r="F21" s="23"/>
      <c r="G21" s="24"/>
      <c r="H21" s="23"/>
      <c r="I21" s="24"/>
      <c r="J21" s="23"/>
      <c r="K21" s="24"/>
      <c r="L21" s="23"/>
      <c r="M21" s="24"/>
    </row>
    <row r="22" spans="1:13" ht="25.5">
      <c r="A22" s="1" t="s">
        <v>32</v>
      </c>
      <c r="B22" s="1" t="s">
        <v>5</v>
      </c>
      <c r="C22" s="1" t="s">
        <v>33</v>
      </c>
      <c r="D22" s="1" t="s">
        <v>34</v>
      </c>
      <c r="E22" s="1" t="s">
        <v>35</v>
      </c>
      <c r="F22" s="1" t="s">
        <v>6</v>
      </c>
      <c r="G22" s="1" t="s">
        <v>28</v>
      </c>
      <c r="H22" s="1" t="s">
        <v>36</v>
      </c>
      <c r="I22" s="1" t="s">
        <v>29</v>
      </c>
      <c r="J22" s="1" t="s">
        <v>37</v>
      </c>
      <c r="K22" s="1" t="s">
        <v>30</v>
      </c>
      <c r="L22" s="1" t="s">
        <v>38</v>
      </c>
      <c r="M22" s="1" t="s">
        <v>31</v>
      </c>
    </row>
    <row r="23" spans="1:13" ht="25.5">
      <c r="A23" s="16" t="s">
        <v>22</v>
      </c>
      <c r="B23" s="17" t="s">
        <v>23</v>
      </c>
      <c r="C23" s="18" t="s">
        <v>24</v>
      </c>
      <c r="D23" s="19">
        <v>35000000</v>
      </c>
      <c r="E23" s="19">
        <v>0</v>
      </c>
      <c r="F23" s="19">
        <v>30179947.7</v>
      </c>
      <c r="G23" s="20">
        <f>+F23/D23</f>
        <v>0.8622842199999999</v>
      </c>
      <c r="H23" s="19">
        <v>4820052.3</v>
      </c>
      <c r="I23" s="20">
        <f>+H23/D23</f>
        <v>0.13771577999999998</v>
      </c>
      <c r="J23" s="19">
        <v>30179947.7</v>
      </c>
      <c r="K23" s="20">
        <f>+J23/D23</f>
        <v>0.8622842199999999</v>
      </c>
      <c r="L23" s="19">
        <v>30179947.7</v>
      </c>
      <c r="M23" s="20">
        <f>+L23/D23</f>
        <v>0.8622842199999999</v>
      </c>
    </row>
    <row r="24" spans="1:13" ht="12.75">
      <c r="A24" s="25"/>
      <c r="B24" s="26"/>
      <c r="C24" s="27"/>
      <c r="D24" s="28"/>
      <c r="E24" s="28"/>
      <c r="F24" s="28"/>
      <c r="G24" s="29"/>
      <c r="H24" s="28"/>
      <c r="I24" s="29"/>
      <c r="J24" s="28"/>
      <c r="K24" s="29"/>
      <c r="L24" s="28"/>
      <c r="M24" s="29"/>
    </row>
    <row r="25" spans="1:13" ht="12.75">
      <c r="A25" s="6" t="s">
        <v>45</v>
      </c>
      <c r="B25" s="6"/>
      <c r="C25" s="6"/>
      <c r="D25" s="34">
        <f>+D23+D19+D13</f>
        <v>8529700000</v>
      </c>
      <c r="E25" s="34">
        <f>+E23+E19+E13</f>
        <v>16492408</v>
      </c>
      <c r="F25" s="34">
        <f>+F23+F19+F13</f>
        <v>8205677284.299999</v>
      </c>
      <c r="G25" s="35">
        <f>+F25/D25</f>
        <v>0.962012413601885</v>
      </c>
      <c r="H25" s="34">
        <f>+H23+H19+H13</f>
        <v>307530307.70000005</v>
      </c>
      <c r="I25" s="35">
        <f>+H25/D25</f>
        <v>0.03605405907593468</v>
      </c>
      <c r="J25" s="34">
        <f>+J23+J19+J13</f>
        <v>6971677639.18</v>
      </c>
      <c r="K25" s="35">
        <f>+J25/D25</f>
        <v>0.8173414820192973</v>
      </c>
      <c r="L25" s="34">
        <f>+L23+L19+L13</f>
        <v>6345736133.379999</v>
      </c>
      <c r="M25" s="35">
        <f>+L25/D25</f>
        <v>0.7439577163768948</v>
      </c>
    </row>
    <row r="26" spans="1:13" ht="12.75">
      <c r="A26" s="9"/>
      <c r="B26" s="10"/>
      <c r="C26" s="11"/>
      <c r="D26" s="21"/>
      <c r="E26" s="21"/>
      <c r="F26" s="21"/>
      <c r="G26" s="22"/>
      <c r="H26" s="21"/>
      <c r="I26" s="22"/>
      <c r="J26" s="21"/>
      <c r="K26" s="22"/>
      <c r="L26" s="21"/>
      <c r="M26" s="22"/>
    </row>
    <row r="27" spans="1:13" ht="12.75">
      <c r="A27" s="12" t="s">
        <v>47</v>
      </c>
      <c r="B27" s="13"/>
      <c r="C27" s="14"/>
      <c r="D27" s="23"/>
      <c r="E27" s="23"/>
      <c r="F27" s="23"/>
      <c r="G27" s="24"/>
      <c r="H27" s="23"/>
      <c r="I27" s="24"/>
      <c r="J27" s="23"/>
      <c r="K27" s="24"/>
      <c r="L27" s="23"/>
      <c r="M27" s="24"/>
    </row>
    <row r="28" spans="1:13" ht="25.5">
      <c r="A28" s="1" t="s">
        <v>32</v>
      </c>
      <c r="B28" s="1" t="s">
        <v>5</v>
      </c>
      <c r="C28" s="1" t="s">
        <v>33</v>
      </c>
      <c r="D28" s="1" t="s">
        <v>34</v>
      </c>
      <c r="E28" s="1" t="s">
        <v>35</v>
      </c>
      <c r="F28" s="1" t="s">
        <v>6</v>
      </c>
      <c r="G28" s="1" t="s">
        <v>28</v>
      </c>
      <c r="H28" s="1" t="s">
        <v>36</v>
      </c>
      <c r="I28" s="1" t="s">
        <v>29</v>
      </c>
      <c r="J28" s="1" t="s">
        <v>37</v>
      </c>
      <c r="K28" s="1" t="s">
        <v>30</v>
      </c>
      <c r="L28" s="1" t="s">
        <v>38</v>
      </c>
      <c r="M28" s="1" t="s">
        <v>31</v>
      </c>
    </row>
    <row r="29" spans="1:13" ht="38.25">
      <c r="A29" s="16" t="s">
        <v>25</v>
      </c>
      <c r="B29" s="17" t="s">
        <v>8</v>
      </c>
      <c r="C29" s="18" t="s">
        <v>26</v>
      </c>
      <c r="D29" s="19">
        <v>7320000000</v>
      </c>
      <c r="E29" s="19">
        <v>0</v>
      </c>
      <c r="F29" s="19">
        <v>7309956340.81</v>
      </c>
      <c r="G29" s="20">
        <f>+F29/D29</f>
        <v>0.9986279154112022</v>
      </c>
      <c r="H29" s="19">
        <v>10043659.19</v>
      </c>
      <c r="I29" s="20">
        <f>+H29/D29</f>
        <v>0.001372084588797814</v>
      </c>
      <c r="J29" s="19">
        <v>7309956340.81</v>
      </c>
      <c r="K29" s="20">
        <f>+J29/D29</f>
        <v>0.9986279154112022</v>
      </c>
      <c r="L29" s="19">
        <v>5689078687.23</v>
      </c>
      <c r="M29" s="20">
        <f>+L29/D29</f>
        <v>0.7771965419713114</v>
      </c>
    </row>
    <row r="30" spans="1:13" ht="38.25">
      <c r="A30" s="16" t="s">
        <v>25</v>
      </c>
      <c r="B30" s="17" t="s">
        <v>27</v>
      </c>
      <c r="C30" s="18" t="s">
        <v>26</v>
      </c>
      <c r="D30" s="19">
        <v>7680000000</v>
      </c>
      <c r="E30" s="19">
        <v>0</v>
      </c>
      <c r="F30" s="19">
        <v>7651544601</v>
      </c>
      <c r="G30" s="20">
        <f>+F30/D30</f>
        <v>0.996294869921875</v>
      </c>
      <c r="H30" s="19">
        <v>28455399</v>
      </c>
      <c r="I30" s="20">
        <f>+H30/D30</f>
        <v>0.003705130078125</v>
      </c>
      <c r="J30" s="19">
        <v>7454182109.99</v>
      </c>
      <c r="K30" s="20">
        <f>+J30/D30</f>
        <v>0.9705966289049479</v>
      </c>
      <c r="L30" s="19">
        <v>3971925233.99</v>
      </c>
      <c r="M30" s="20">
        <f>+L30/D30</f>
        <v>0.5171777648424479</v>
      </c>
    </row>
    <row r="31" spans="1:13" ht="12.75">
      <c r="A31" s="6" t="s">
        <v>48</v>
      </c>
      <c r="B31" s="6"/>
      <c r="C31" s="6"/>
      <c r="D31" s="34">
        <f aca="true" t="shared" si="2" ref="D31:L31">SUM(D29:D30)</f>
        <v>15000000000</v>
      </c>
      <c r="E31" s="34">
        <f t="shared" si="2"/>
        <v>0</v>
      </c>
      <c r="F31" s="34">
        <f t="shared" si="2"/>
        <v>14961500941.810001</v>
      </c>
      <c r="G31" s="35">
        <f>+F31/D31</f>
        <v>0.9974333961206667</v>
      </c>
      <c r="H31" s="34">
        <f t="shared" si="2"/>
        <v>38499058.19</v>
      </c>
      <c r="I31" s="35">
        <f>+H31/D31</f>
        <v>0.0025666038793333333</v>
      </c>
      <c r="J31" s="34">
        <f t="shared" si="2"/>
        <v>14764138450.8</v>
      </c>
      <c r="K31" s="35">
        <f>+J31/D31</f>
        <v>0.9842758967199999</v>
      </c>
      <c r="L31" s="34">
        <f t="shared" si="2"/>
        <v>9661003921.22</v>
      </c>
      <c r="M31" s="35">
        <f>+L31/D31</f>
        <v>0.6440669280813333</v>
      </c>
    </row>
    <row r="32" spans="1:13" ht="12.75">
      <c r="A32" s="30"/>
      <c r="B32" s="31"/>
      <c r="C32" s="32"/>
      <c r="D32" s="28"/>
      <c r="E32" s="28"/>
      <c r="F32" s="28"/>
      <c r="G32" s="29"/>
      <c r="H32" s="28"/>
      <c r="I32" s="29"/>
      <c r="J32" s="28"/>
      <c r="K32" s="29"/>
      <c r="L32" s="28"/>
      <c r="M32" s="29"/>
    </row>
    <row r="33" spans="1:13" ht="12.75">
      <c r="A33" s="6" t="s">
        <v>49</v>
      </c>
      <c r="B33" s="6"/>
      <c r="C33" s="6"/>
      <c r="D33" s="34">
        <v>23529700000</v>
      </c>
      <c r="E33" s="34">
        <v>16492408</v>
      </c>
      <c r="F33" s="34">
        <v>23167178226.11</v>
      </c>
      <c r="G33" s="35">
        <f>+F33/D33</f>
        <v>0.9845930133452615</v>
      </c>
      <c r="H33" s="34">
        <v>346029365.89</v>
      </c>
      <c r="I33" s="35">
        <f>+H33/D33</f>
        <v>0.014706067900993212</v>
      </c>
      <c r="J33" s="34">
        <v>21735816089.98</v>
      </c>
      <c r="K33" s="35">
        <f>+J33/D33</f>
        <v>0.92376086775352</v>
      </c>
      <c r="L33" s="34">
        <v>16006740054.6</v>
      </c>
      <c r="M33" s="35">
        <f>+L33/D33</f>
        <v>0.6802781189135433</v>
      </c>
    </row>
  </sheetData>
  <sheetProtection/>
  <mergeCells count="12">
    <mergeCell ref="A15:C15"/>
    <mergeCell ref="A19:C19"/>
    <mergeCell ref="A21:B21"/>
    <mergeCell ref="A25:C25"/>
    <mergeCell ref="A31:C31"/>
    <mergeCell ref="A33:C33"/>
    <mergeCell ref="A5:B5"/>
    <mergeCell ref="A6:C6"/>
    <mergeCell ref="C1:J1"/>
    <mergeCell ref="K1:M3"/>
    <mergeCell ref="C2:J3"/>
    <mergeCell ref="A13:C13"/>
  </mergeCells>
  <printOptions horizontalCentered="1"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190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Humberto Gómez Cifuentes</dc:creator>
  <cp:keywords/>
  <dc:description/>
  <cp:lastModifiedBy>Andrés Humberto Gómez Cifuentes</cp:lastModifiedBy>
  <cp:lastPrinted>2015-10-30T21:56:18Z</cp:lastPrinted>
  <dcterms:created xsi:type="dcterms:W3CDTF">2015-10-30T21:07:03Z</dcterms:created>
  <dcterms:modified xsi:type="dcterms:W3CDTF">2015-10-30T23:13:15Z</dcterms:modified>
  <cp:category/>
  <cp:version/>
  <cp:contentType/>
  <cp:contentStatus/>
</cp:coreProperties>
</file>