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<sst xmlns="http://schemas.openxmlformats.org/spreadsheetml/2006/main" count="103" uniqueCount="52">
  <si>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Año Fiscal:</t>
  </si>
  <si>
    <t>Vigencia:</t>
  </si>
  <si>
    <t>Actual</t>
  </si>
  <si>
    <t>Periodo:</t>
  </si>
  <si>
    <t>Agosto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</si>
  <si>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</si>
  <si>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</si>
  <si>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</si>
  <si>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</si>
  <si>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</si>
  <si>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</si>
  <si>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</si>
  <si>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</si>
  <si>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</si>
  <si>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</si>
  <si>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</si>
  <si>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</si>
  <si>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</si>
  <si>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</si>
  <si>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</si>
  <si>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</si>
  <si>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</si>
  <si>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</si>
  <si>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</si>
  <si>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</si>
  <si>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</si>
  <si>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</si>
  <si>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</si>
  <si>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CDPs</t>
  </si>
  <si>
    <t>% Apr. Disponible</t>
  </si>
  <si>
    <t>% Compromiso</t>
  </si>
  <si>
    <t>% Obligación</t>
  </si>
  <si>
    <t>% Pago</t>
  </si>
  <si>
    <t>Funcionamiento</t>
  </si>
  <si>
    <t>Gastos de Personal</t>
  </si>
  <si>
    <t>Rubro</t>
  </si>
  <si>
    <t>Descripción</t>
  </si>
  <si>
    <t>Apr. Vigente</t>
  </si>
  <si>
    <t>Apr. Disponible</t>
  </si>
  <si>
    <t>Compromiso</t>
  </si>
  <si>
    <t>Obligación</t>
  </si>
  <si>
    <t>Pago</t>
  </si>
  <si>
    <t>Total Gastos de personal</t>
  </si>
  <si>
    <t>Gastos Generales</t>
  </si>
  <si>
    <t>Total Gastos Generales</t>
  </si>
  <si>
    <t>Transferencias</t>
  </si>
  <si>
    <t>Total Gastos Funcionamiento</t>
  </si>
  <si>
    <t>Inversión</t>
  </si>
  <si>
    <t>Total Inversión</t>
  </si>
  <si>
    <t>Total Presupuesto CCE</t>
  </si>
  <si>
    <t>Colombia Compra Eficiente</t>
  </si>
  <si>
    <t>Ejecución Presupuestal 31 de agosto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</si>
</sst>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0.0%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4" fillId="33" borderId="1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3" fillId="0" borderId="0" xfId="0" applyNumberFormat="1" applyFont="1" applyFill="1" applyBorder="1" applyAlignment="1">
      <alignment vertical="center" wrapText="1" readingOrder="1"/>
    </xf>
    <xf numFmtId="0" fontId="46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left" vertical="center" wrapText="1" readingOrder="1"/>
    </xf>
    <xf numFmtId="164" fontId="47" fillId="0" borderId="1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right" vertical="center" wrapText="1" readingOrder="1"/>
    </xf>
    <xf numFmtId="164" fontId="47" fillId="0" borderId="0" xfId="0" applyNumberFormat="1" applyFont="1" applyFill="1" applyBorder="1" applyAlignment="1">
      <alignment horizontal="right" vertical="center" wrapText="1" readingOrder="1"/>
    </xf>
    <xf numFmtId="164" fontId="47" fillId="0" borderId="11" xfId="0" applyNumberFormat="1" applyFont="1" applyFill="1" applyBorder="1" applyAlignment="1">
      <alignment horizontal="right" vertical="center" wrapText="1" readingOrder="1"/>
    </xf>
    <xf numFmtId="0" fontId="47" fillId="0" borderId="0" xfId="0" applyNumberFormat="1" applyFont="1" applyFill="1" applyBorder="1" applyAlignment="1">
      <alignment vertical="center" wrapText="1" readingOrder="1"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0" fontId="47" fillId="0" borderId="0" xfId="0" applyNumberFormat="1" applyFont="1" applyFill="1" applyBorder="1" applyAlignment="1">
      <alignment horizontal="left" vertical="center" wrapText="1" readingOrder="1"/>
    </xf>
    <xf numFmtId="10" fontId="47" fillId="0" borderId="10" xfId="53" applyNumberFormat="1" applyFont="1" applyFill="1" applyBorder="1" applyAlignment="1">
      <alignment horizontal="center" vertical="center" wrapText="1" readingOrder="1"/>
    </xf>
    <xf numFmtId="10" fontId="48" fillId="33" borderId="10" xfId="53" applyNumberFormat="1" applyFont="1" applyFill="1" applyBorder="1" applyAlignment="1">
      <alignment horizontal="center" vertical="center" wrapText="1" readingOrder="1"/>
    </xf>
    <xf numFmtId="10" fontId="47" fillId="0" borderId="0" xfId="53" applyNumberFormat="1" applyFont="1" applyFill="1" applyBorder="1" applyAlignment="1">
      <alignment horizontal="center" vertical="center" wrapText="1" readingOrder="1"/>
    </xf>
    <xf numFmtId="10" fontId="47" fillId="0" borderId="11" xfId="53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 readingOrder="1"/>
    </xf>
    <xf numFmtId="164" fontId="44" fillId="33" borderId="10" xfId="0" applyNumberFormat="1" applyFont="1" applyFill="1" applyBorder="1" applyAlignment="1">
      <alignment horizontal="left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  <xf numFmtId="0" fontId="44" fillId="33" borderId="10" xfId="0" applyNumberFormat="1" applyFont="1" applyFill="1" applyBorder="1" applyAlignment="1">
      <alignment horizontal="left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104775</xdr:rowOff>
    </xdr:from>
    <xdr:to>
      <xdr:col>13</xdr:col>
      <xdr:colOff>85725</xdr:colOff>
      <xdr:row>2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04775"/>
          <a:ext cx="1866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A25">
      <selection activeCell="D33" sqref="D33"/>
    </sheetView>
  </sheetViews>
  <sheetFormatPr defaultColWidth="11.421875" defaultRowHeight="15"/>
  <cols>
    <col min="1" max="1" width="10.57421875" style="8" bestFit="1" customWidth="1"/>
    <col min="2" max="2" width="8.00390625" style="8" customWidth="1"/>
    <col min="3" max="3" width="27.57421875" style="8" customWidth="1"/>
    <col min="4" max="5" width="15.140625" style="8" bestFit="1" customWidth="1"/>
    <col min="6" max="6" width="7.140625" style="26" bestFit="1" customWidth="1"/>
    <col min="7" max="7" width="14.8515625" style="8" bestFit="1" customWidth="1"/>
    <col min="8" max="8" width="10.57421875" style="26" bestFit="1" customWidth="1"/>
    <col min="9" max="9" width="15.140625" style="8" bestFit="1" customWidth="1"/>
    <col min="10" max="10" width="12.421875" style="26" customWidth="1"/>
    <col min="11" max="11" width="15.140625" style="8" bestFit="1" customWidth="1"/>
    <col min="12" max="12" width="10.8515625" style="26" bestFit="1" customWidth="1"/>
    <col min="13" max="13" width="18.28125" style="8" bestFit="1" customWidth="1"/>
    <col min="14" max="14" width="6.28125" style="26" bestFit="1" customWidth="1"/>
    <col min="15" max="15" width="20.140625" style="8" customWidth="1"/>
    <col min="16" max="16384" width="11.421875" style="8" customWidth="1"/>
  </cols>
  <sheetData>
    <row r="1" spans="1:14" ht="16.5" customHeight="1">
      <c r="A1" s="7" t="s">
        <v>0</v>
      </c>
      <c r="B1" s="7">
        <v>2015</v>
      </c>
      <c r="C1" s="30" t="s">
        <v>50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 customHeight="1">
      <c r="A2" s="7" t="s">
        <v>1</v>
      </c>
      <c r="B2" s="7" t="s">
        <v>2</v>
      </c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30"/>
      <c r="M2" s="30"/>
      <c r="N2" s="30"/>
    </row>
    <row r="3" spans="1:14" ht="16.5" customHeight="1">
      <c r="A3" s="7" t="s">
        <v>3</v>
      </c>
      <c r="B3" s="7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0"/>
      <c r="M3" s="30"/>
      <c r="N3" s="30"/>
    </row>
    <row r="4" spans="1:14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>
      <c r="A5" s="28" t="s">
        <v>33</v>
      </c>
      <c r="B5" s="2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28" t="s">
        <v>34</v>
      </c>
      <c r="B6" s="28"/>
      <c r="C6" s="2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5.5">
      <c r="A7" s="2" t="s">
        <v>35</v>
      </c>
      <c r="B7" s="2" t="s">
        <v>5</v>
      </c>
      <c r="C7" s="2" t="s">
        <v>36</v>
      </c>
      <c r="D7" s="2" t="s">
        <v>37</v>
      </c>
      <c r="E7" s="2" t="s">
        <v>6</v>
      </c>
      <c r="F7" s="2" t="s">
        <v>28</v>
      </c>
      <c r="G7" s="2" t="s">
        <v>38</v>
      </c>
      <c r="H7" s="2" t="s">
        <v>29</v>
      </c>
      <c r="I7" s="2" t="s">
        <v>39</v>
      </c>
      <c r="J7" s="2" t="s">
        <v>30</v>
      </c>
      <c r="K7" s="2" t="s">
        <v>40</v>
      </c>
      <c r="L7" s="2" t="s">
        <v>31</v>
      </c>
      <c r="M7" s="2" t="s">
        <v>41</v>
      </c>
      <c r="N7" s="2" t="s">
        <v>32</v>
      </c>
    </row>
    <row r="8" spans="1:15" ht="14.25">
      <c r="A8" s="10" t="s">
        <v>7</v>
      </c>
      <c r="B8" s="11" t="s">
        <v>8</v>
      </c>
      <c r="C8" s="12" t="s">
        <v>9</v>
      </c>
      <c r="D8" s="13">
        <v>2122000000</v>
      </c>
      <c r="E8" s="13">
        <v>2122000000</v>
      </c>
      <c r="F8" s="21">
        <f>+E8/D8</f>
        <v>1</v>
      </c>
      <c r="G8" s="13">
        <v>0</v>
      </c>
      <c r="H8" s="21">
        <f>+G8/D8</f>
        <v>0</v>
      </c>
      <c r="I8" s="13">
        <v>1436070472</v>
      </c>
      <c r="J8" s="21">
        <f>+I8/D8</f>
        <v>0.6767532855796419</v>
      </c>
      <c r="K8" s="13">
        <v>1436070471</v>
      </c>
      <c r="L8" s="21">
        <f>+K8/D8</f>
        <v>0.6767532851083883</v>
      </c>
      <c r="M8" s="13">
        <v>1436070471</v>
      </c>
      <c r="N8" s="21">
        <f>+M8/D8</f>
        <v>0.6767532851083883</v>
      </c>
      <c r="O8" s="14"/>
    </row>
    <row r="9" spans="1:15" ht="14.25">
      <c r="A9" s="10" t="s">
        <v>10</v>
      </c>
      <c r="B9" s="11" t="s">
        <v>8</v>
      </c>
      <c r="C9" s="12" t="s">
        <v>11</v>
      </c>
      <c r="D9" s="13">
        <v>485000000</v>
      </c>
      <c r="E9" s="13">
        <v>485000000</v>
      </c>
      <c r="F9" s="21">
        <f aca="true" t="shared" si="0" ref="F9:F33">+E9/D9</f>
        <v>1</v>
      </c>
      <c r="G9" s="13">
        <v>0</v>
      </c>
      <c r="H9" s="21">
        <f aca="true" t="shared" si="1" ref="H9:H33">+G9/D9</f>
        <v>0</v>
      </c>
      <c r="I9" s="13">
        <v>320160427</v>
      </c>
      <c r="J9" s="21">
        <f aca="true" t="shared" si="2" ref="J9:J33">+I9/D9</f>
        <v>0.6601245917525773</v>
      </c>
      <c r="K9" s="13">
        <v>320160427</v>
      </c>
      <c r="L9" s="21">
        <f aca="true" t="shared" si="3" ref="L9:L33">+K9/D9</f>
        <v>0.6601245917525773</v>
      </c>
      <c r="M9" s="13">
        <v>320160427</v>
      </c>
      <c r="N9" s="21">
        <f aca="true" t="shared" si="4" ref="N9:N33">+M9/D9</f>
        <v>0.6601245917525773</v>
      </c>
      <c r="O9" s="14"/>
    </row>
    <row r="10" spans="1:14" ht="14.25">
      <c r="A10" s="10" t="s">
        <v>12</v>
      </c>
      <c r="B10" s="11" t="s">
        <v>8</v>
      </c>
      <c r="C10" s="12" t="s">
        <v>13</v>
      </c>
      <c r="D10" s="13">
        <v>752000000</v>
      </c>
      <c r="E10" s="13">
        <v>588856039</v>
      </c>
      <c r="F10" s="21">
        <f t="shared" si="0"/>
        <v>0.7830532433510639</v>
      </c>
      <c r="G10" s="13">
        <v>163143961</v>
      </c>
      <c r="H10" s="21">
        <f t="shared" si="1"/>
        <v>0.21694675664893617</v>
      </c>
      <c r="I10" s="13">
        <v>197045081</v>
      </c>
      <c r="J10" s="21">
        <f t="shared" si="2"/>
        <v>0.2620280332446808</v>
      </c>
      <c r="K10" s="13">
        <v>197045081</v>
      </c>
      <c r="L10" s="21">
        <f t="shared" si="3"/>
        <v>0.2620280332446808</v>
      </c>
      <c r="M10" s="13">
        <v>197045081</v>
      </c>
      <c r="N10" s="21">
        <f t="shared" si="4"/>
        <v>0.2620280332446808</v>
      </c>
    </row>
    <row r="11" spans="1:14" ht="22.5">
      <c r="A11" s="10" t="s">
        <v>14</v>
      </c>
      <c r="B11" s="11" t="s">
        <v>8</v>
      </c>
      <c r="C11" s="12" t="s">
        <v>15</v>
      </c>
      <c r="D11" s="13">
        <v>1112400000</v>
      </c>
      <c r="E11" s="13">
        <v>1109514259</v>
      </c>
      <c r="F11" s="21">
        <f t="shared" si="0"/>
        <v>0.9974058423229054</v>
      </c>
      <c r="G11" s="13">
        <v>2885741</v>
      </c>
      <c r="H11" s="21">
        <f t="shared" si="1"/>
        <v>0.0025941576770945702</v>
      </c>
      <c r="I11" s="13">
        <v>1065487592</v>
      </c>
      <c r="J11" s="21">
        <f t="shared" si="2"/>
        <v>0.957827752606976</v>
      </c>
      <c r="K11" s="13">
        <v>639900293</v>
      </c>
      <c r="L11" s="21">
        <f t="shared" si="3"/>
        <v>0.5752429818410644</v>
      </c>
      <c r="M11" s="13">
        <v>639900293</v>
      </c>
      <c r="N11" s="21">
        <f t="shared" si="4"/>
        <v>0.5752429818410644</v>
      </c>
    </row>
    <row r="12" spans="1:14" ht="33.75">
      <c r="A12" s="10" t="s">
        <v>16</v>
      </c>
      <c r="B12" s="11" t="s">
        <v>8</v>
      </c>
      <c r="C12" s="12" t="s">
        <v>17</v>
      </c>
      <c r="D12" s="13">
        <v>1029000000</v>
      </c>
      <c r="E12" s="13">
        <v>942351203</v>
      </c>
      <c r="F12" s="21">
        <f t="shared" si="0"/>
        <v>0.9157932001943635</v>
      </c>
      <c r="G12" s="13">
        <v>86648797</v>
      </c>
      <c r="H12" s="21">
        <f t="shared" si="1"/>
        <v>0.08420679980563654</v>
      </c>
      <c r="I12" s="13">
        <v>570245538</v>
      </c>
      <c r="J12" s="21">
        <f t="shared" si="2"/>
        <v>0.5541744781341108</v>
      </c>
      <c r="K12" s="13">
        <v>570245538</v>
      </c>
      <c r="L12" s="21">
        <f t="shared" si="3"/>
        <v>0.5541744781341108</v>
      </c>
      <c r="M12" s="13">
        <v>570245538</v>
      </c>
      <c r="N12" s="21">
        <f t="shared" si="4"/>
        <v>0.5541744781341108</v>
      </c>
    </row>
    <row r="13" spans="1:14" ht="14.25">
      <c r="A13" s="27" t="s">
        <v>42</v>
      </c>
      <c r="B13" s="27"/>
      <c r="C13" s="27"/>
      <c r="D13" s="15">
        <f aca="true" t="shared" si="5" ref="D13:M13">SUM(D8:D12)</f>
        <v>5500400000</v>
      </c>
      <c r="E13" s="15">
        <f t="shared" si="5"/>
        <v>5247721501</v>
      </c>
      <c r="F13" s="22">
        <f t="shared" si="0"/>
        <v>0.9540617956875863</v>
      </c>
      <c r="G13" s="15">
        <f t="shared" si="5"/>
        <v>252678499</v>
      </c>
      <c r="H13" s="22">
        <f t="shared" si="1"/>
        <v>0.04593820431241364</v>
      </c>
      <c r="I13" s="15">
        <f t="shared" si="5"/>
        <v>3589009110</v>
      </c>
      <c r="J13" s="22">
        <f t="shared" si="2"/>
        <v>0.6524996563886263</v>
      </c>
      <c r="K13" s="15">
        <f t="shared" si="5"/>
        <v>3163421810</v>
      </c>
      <c r="L13" s="22">
        <f t="shared" si="3"/>
        <v>0.575125774489128</v>
      </c>
      <c r="M13" s="15">
        <f t="shared" si="5"/>
        <v>3163421810</v>
      </c>
      <c r="N13" s="22">
        <f t="shared" si="4"/>
        <v>0.575125774489128</v>
      </c>
    </row>
    <row r="14" spans="1:14" ht="14.25">
      <c r="A14" s="3"/>
      <c r="B14" s="4"/>
      <c r="C14" s="5"/>
      <c r="D14" s="16"/>
      <c r="E14" s="16"/>
      <c r="F14" s="23"/>
      <c r="G14" s="16"/>
      <c r="H14" s="23"/>
      <c r="I14" s="16"/>
      <c r="J14" s="23"/>
      <c r="K14" s="16"/>
      <c r="L14" s="23"/>
      <c r="M14" s="16"/>
      <c r="N14" s="23"/>
    </row>
    <row r="15" spans="1:14" ht="14.25">
      <c r="A15" s="28" t="s">
        <v>43</v>
      </c>
      <c r="B15" s="28"/>
      <c r="C15" s="28"/>
      <c r="D15" s="17"/>
      <c r="E15" s="17"/>
      <c r="F15" s="24"/>
      <c r="G15" s="17"/>
      <c r="H15" s="24"/>
      <c r="I15" s="17"/>
      <c r="J15" s="24"/>
      <c r="K15" s="17"/>
      <c r="L15" s="24"/>
      <c r="M15" s="17"/>
      <c r="N15" s="24"/>
    </row>
    <row r="16" spans="1:14" ht="25.5">
      <c r="A16" s="2" t="s">
        <v>35</v>
      </c>
      <c r="B16" s="2" t="s">
        <v>5</v>
      </c>
      <c r="C16" s="2" t="s">
        <v>36</v>
      </c>
      <c r="D16" s="2" t="s">
        <v>37</v>
      </c>
      <c r="E16" s="2" t="s">
        <v>6</v>
      </c>
      <c r="F16" s="2" t="s">
        <v>28</v>
      </c>
      <c r="G16" s="2" t="s">
        <v>38</v>
      </c>
      <c r="H16" s="2" t="s">
        <v>29</v>
      </c>
      <c r="I16" s="2" t="s">
        <v>39</v>
      </c>
      <c r="J16" s="2" t="s">
        <v>30</v>
      </c>
      <c r="K16" s="2" t="s">
        <v>40</v>
      </c>
      <c r="L16" s="2" t="s">
        <v>31</v>
      </c>
      <c r="M16" s="2" t="s">
        <v>41</v>
      </c>
      <c r="N16" s="2" t="s">
        <v>32</v>
      </c>
    </row>
    <row r="17" spans="1:14" ht="14.25">
      <c r="A17" s="10" t="s">
        <v>18</v>
      </c>
      <c r="B17" s="11" t="s">
        <v>8</v>
      </c>
      <c r="C17" s="12" t="s">
        <v>19</v>
      </c>
      <c r="D17" s="13">
        <v>6000000</v>
      </c>
      <c r="E17" s="13">
        <v>0</v>
      </c>
      <c r="F17" s="21">
        <f t="shared" si="0"/>
        <v>0</v>
      </c>
      <c r="G17" s="13">
        <v>6000000</v>
      </c>
      <c r="H17" s="21">
        <f t="shared" si="1"/>
        <v>1</v>
      </c>
      <c r="I17" s="13">
        <v>0</v>
      </c>
      <c r="J17" s="21">
        <f t="shared" si="2"/>
        <v>0</v>
      </c>
      <c r="K17" s="13">
        <v>0</v>
      </c>
      <c r="L17" s="21">
        <f t="shared" si="3"/>
        <v>0</v>
      </c>
      <c r="M17" s="13">
        <v>0</v>
      </c>
      <c r="N17" s="21">
        <f t="shared" si="4"/>
        <v>0</v>
      </c>
    </row>
    <row r="18" spans="1:14" ht="22.5">
      <c r="A18" s="10" t="s">
        <v>20</v>
      </c>
      <c r="B18" s="11" t="s">
        <v>8</v>
      </c>
      <c r="C18" s="12" t="s">
        <v>21</v>
      </c>
      <c r="D18" s="13">
        <v>2988300000</v>
      </c>
      <c r="E18" s="13">
        <v>2868435632.68</v>
      </c>
      <c r="F18" s="21">
        <f t="shared" si="0"/>
        <v>0.9598887771241174</v>
      </c>
      <c r="G18" s="13">
        <v>119864367.32</v>
      </c>
      <c r="H18" s="21">
        <f t="shared" si="1"/>
        <v>0.040111222875882604</v>
      </c>
      <c r="I18" s="13">
        <v>2568826601.48</v>
      </c>
      <c r="J18" s="21">
        <f t="shared" si="2"/>
        <v>0.8596280833517385</v>
      </c>
      <c r="K18" s="13">
        <v>1759468825.68</v>
      </c>
      <c r="L18" s="21">
        <f t="shared" si="3"/>
        <v>0.5887858734665194</v>
      </c>
      <c r="M18" s="13">
        <v>1745953825.68</v>
      </c>
      <c r="N18" s="21">
        <f t="shared" si="4"/>
        <v>0.584263235177191</v>
      </c>
    </row>
    <row r="19" spans="1:14" ht="14.25">
      <c r="A19" s="27" t="s">
        <v>44</v>
      </c>
      <c r="B19" s="27"/>
      <c r="C19" s="27"/>
      <c r="D19" s="15">
        <f>SUM(D17:D18)</f>
        <v>2994300000</v>
      </c>
      <c r="E19" s="15">
        <f>SUM(E17:E18)</f>
        <v>2868435632.68</v>
      </c>
      <c r="F19" s="22">
        <f t="shared" si="0"/>
        <v>0.9579653450489263</v>
      </c>
      <c r="G19" s="15">
        <f>SUM(G17:G18)</f>
        <v>125864367.32</v>
      </c>
      <c r="H19" s="22">
        <f t="shared" si="1"/>
        <v>0.042034654951073704</v>
      </c>
      <c r="I19" s="15">
        <f>SUM(I17:I18)</f>
        <v>2568826601.48</v>
      </c>
      <c r="J19" s="22">
        <f t="shared" si="2"/>
        <v>0.8579055543799886</v>
      </c>
      <c r="K19" s="15">
        <f>SUM(K17:K18)</f>
        <v>1759468825.68</v>
      </c>
      <c r="L19" s="22">
        <f t="shared" si="3"/>
        <v>0.5876060600741408</v>
      </c>
      <c r="M19" s="15">
        <f>SUM(M17:M18)</f>
        <v>1745953825.68</v>
      </c>
      <c r="N19" s="22">
        <f t="shared" si="4"/>
        <v>0.5830924842801323</v>
      </c>
    </row>
    <row r="20" spans="1:14" ht="14.25">
      <c r="A20" s="3"/>
      <c r="B20" s="4"/>
      <c r="C20" s="5"/>
      <c r="D20" s="16"/>
      <c r="E20" s="16"/>
      <c r="F20" s="23"/>
      <c r="G20" s="16"/>
      <c r="H20" s="23"/>
      <c r="I20" s="16"/>
      <c r="J20" s="23"/>
      <c r="K20" s="16"/>
      <c r="L20" s="23"/>
      <c r="M20" s="16"/>
      <c r="N20" s="23"/>
    </row>
    <row r="21" spans="1:14" ht="14.25">
      <c r="A21" s="28" t="s">
        <v>45</v>
      </c>
      <c r="B21" s="28"/>
      <c r="C21" s="5"/>
      <c r="D21" s="17"/>
      <c r="E21" s="17"/>
      <c r="F21" s="24"/>
      <c r="G21" s="17"/>
      <c r="H21" s="24"/>
      <c r="I21" s="17"/>
      <c r="J21" s="24"/>
      <c r="K21" s="17"/>
      <c r="L21" s="24"/>
      <c r="M21" s="17"/>
      <c r="N21" s="24"/>
    </row>
    <row r="22" spans="1:14" ht="25.5">
      <c r="A22" s="2" t="s">
        <v>35</v>
      </c>
      <c r="B22" s="2" t="s">
        <v>5</v>
      </c>
      <c r="C22" s="2" t="s">
        <v>36</v>
      </c>
      <c r="D22" s="2" t="s">
        <v>37</v>
      </c>
      <c r="E22" s="2" t="s">
        <v>6</v>
      </c>
      <c r="F22" s="2" t="s">
        <v>28</v>
      </c>
      <c r="G22" s="2" t="s">
        <v>38</v>
      </c>
      <c r="H22" s="2" t="s">
        <v>29</v>
      </c>
      <c r="I22" s="2" t="s">
        <v>39</v>
      </c>
      <c r="J22" s="2" t="s">
        <v>30</v>
      </c>
      <c r="K22" s="2" t="s">
        <v>40</v>
      </c>
      <c r="L22" s="2" t="s">
        <v>31</v>
      </c>
      <c r="M22" s="2" t="s">
        <v>41</v>
      </c>
      <c r="N22" s="2" t="s">
        <v>32</v>
      </c>
    </row>
    <row r="23" spans="1:14" ht="14.25">
      <c r="A23" s="10" t="s">
        <v>22</v>
      </c>
      <c r="B23" s="11" t="s">
        <v>23</v>
      </c>
      <c r="C23" s="12" t="s">
        <v>24</v>
      </c>
      <c r="D23" s="13">
        <v>35000000</v>
      </c>
      <c r="E23" s="13">
        <v>30179947.7</v>
      </c>
      <c r="F23" s="21">
        <f t="shared" si="0"/>
        <v>0.8622842199999999</v>
      </c>
      <c r="G23" s="13">
        <v>4820052.3</v>
      </c>
      <c r="H23" s="21">
        <f t="shared" si="1"/>
        <v>0.13771577999999998</v>
      </c>
      <c r="I23" s="13">
        <v>30179947.7</v>
      </c>
      <c r="J23" s="21">
        <f t="shared" si="2"/>
        <v>0.8622842199999999</v>
      </c>
      <c r="K23" s="13">
        <v>30179947.7</v>
      </c>
      <c r="L23" s="21">
        <f t="shared" si="3"/>
        <v>0.8622842199999999</v>
      </c>
      <c r="M23" s="13">
        <v>30179947.7</v>
      </c>
      <c r="N23" s="21">
        <f t="shared" si="4"/>
        <v>0.8622842199999999</v>
      </c>
    </row>
    <row r="24" spans="1:14" ht="14.25">
      <c r="A24" s="18"/>
      <c r="B24" s="19"/>
      <c r="C24" s="20"/>
      <c r="D24" s="16"/>
      <c r="E24" s="16"/>
      <c r="F24" s="23"/>
      <c r="G24" s="16"/>
      <c r="H24" s="23"/>
      <c r="I24" s="16"/>
      <c r="J24" s="23"/>
      <c r="K24" s="16"/>
      <c r="L24" s="23"/>
      <c r="M24" s="16"/>
      <c r="N24" s="23"/>
    </row>
    <row r="25" spans="1:14" ht="14.25">
      <c r="A25" s="29" t="s">
        <v>46</v>
      </c>
      <c r="B25" s="29"/>
      <c r="C25" s="29"/>
      <c r="D25" s="15">
        <f>+D23+D19+D13</f>
        <v>8529700000</v>
      </c>
      <c r="E25" s="15">
        <f>+E23+E19+E13</f>
        <v>8146337081.379999</v>
      </c>
      <c r="F25" s="22">
        <f t="shared" si="0"/>
        <v>0.9550555214579645</v>
      </c>
      <c r="G25" s="15">
        <f>+G23+G19+G13</f>
        <v>383362918.62</v>
      </c>
      <c r="H25" s="22">
        <f t="shared" si="1"/>
        <v>0.044944478542035475</v>
      </c>
      <c r="I25" s="15">
        <f>+I23+I19+I13</f>
        <v>6188015659.18</v>
      </c>
      <c r="J25" s="22">
        <f t="shared" si="2"/>
        <v>0.7254669752957315</v>
      </c>
      <c r="K25" s="15">
        <f>+K23+K19+K13</f>
        <v>4953070583.38</v>
      </c>
      <c r="L25" s="22">
        <f t="shared" si="3"/>
        <v>0.5806852038618006</v>
      </c>
      <c r="M25" s="15">
        <f>+M23+M19+M13</f>
        <v>4939555583.38</v>
      </c>
      <c r="N25" s="22">
        <f t="shared" si="4"/>
        <v>0.5791007401643669</v>
      </c>
    </row>
    <row r="26" spans="1:14" ht="14.25">
      <c r="A26" s="3"/>
      <c r="B26" s="4"/>
      <c r="C26" s="5"/>
      <c r="D26" s="16"/>
      <c r="E26" s="16"/>
      <c r="F26" s="23"/>
      <c r="G26" s="16"/>
      <c r="H26" s="23"/>
      <c r="I26" s="16"/>
      <c r="J26" s="23"/>
      <c r="K26" s="16"/>
      <c r="L26" s="23"/>
      <c r="M26" s="16"/>
      <c r="N26" s="23"/>
    </row>
    <row r="27" spans="1:14" ht="14.25">
      <c r="A27" s="6" t="s">
        <v>47</v>
      </c>
      <c r="B27" s="4"/>
      <c r="C27" s="5"/>
      <c r="D27" s="16"/>
      <c r="E27" s="16"/>
      <c r="F27" s="23"/>
      <c r="G27" s="16"/>
      <c r="H27" s="23"/>
      <c r="I27" s="16"/>
      <c r="J27" s="23"/>
      <c r="K27" s="16"/>
      <c r="L27" s="23"/>
      <c r="M27" s="16"/>
      <c r="N27" s="23"/>
    </row>
    <row r="28" spans="1:14" ht="25.5">
      <c r="A28" s="2" t="s">
        <v>35</v>
      </c>
      <c r="B28" s="2" t="s">
        <v>5</v>
      </c>
      <c r="C28" s="2" t="s">
        <v>36</v>
      </c>
      <c r="D28" s="2" t="s">
        <v>37</v>
      </c>
      <c r="E28" s="2" t="s">
        <v>6</v>
      </c>
      <c r="F28" s="2" t="s">
        <v>28</v>
      </c>
      <c r="G28" s="2" t="s">
        <v>38</v>
      </c>
      <c r="H28" s="2" t="s">
        <v>29</v>
      </c>
      <c r="I28" s="2" t="s">
        <v>39</v>
      </c>
      <c r="J28" s="2" t="s">
        <v>30</v>
      </c>
      <c r="K28" s="2" t="s">
        <v>40</v>
      </c>
      <c r="L28" s="2" t="s">
        <v>31</v>
      </c>
      <c r="M28" s="2" t="s">
        <v>41</v>
      </c>
      <c r="N28" s="2" t="s">
        <v>32</v>
      </c>
    </row>
    <row r="29" spans="1:14" ht="22.5">
      <c r="A29" s="10" t="s">
        <v>25</v>
      </c>
      <c r="B29" s="11" t="s">
        <v>8</v>
      </c>
      <c r="C29" s="12" t="s">
        <v>26</v>
      </c>
      <c r="D29" s="13">
        <v>7320000000</v>
      </c>
      <c r="E29" s="13">
        <v>7314559413.42</v>
      </c>
      <c r="F29" s="21">
        <f t="shared" si="0"/>
        <v>0.9992567504672131</v>
      </c>
      <c r="G29" s="13">
        <v>5440586.58</v>
      </c>
      <c r="H29" s="21">
        <f t="shared" si="1"/>
        <v>0.0007432495327868852</v>
      </c>
      <c r="I29" s="13">
        <v>7314559413.42</v>
      </c>
      <c r="J29" s="21">
        <f t="shared" si="2"/>
        <v>0.9992567504672131</v>
      </c>
      <c r="K29" s="13">
        <v>4311620448.43</v>
      </c>
      <c r="L29" s="21">
        <f t="shared" si="3"/>
        <v>0.5890191869439891</v>
      </c>
      <c r="M29" s="13">
        <v>4298382026.43</v>
      </c>
      <c r="N29" s="21">
        <f t="shared" si="4"/>
        <v>0.5872106593483607</v>
      </c>
    </row>
    <row r="30" spans="1:14" ht="22.5">
      <c r="A30" s="10" t="s">
        <v>25</v>
      </c>
      <c r="B30" s="11" t="s">
        <v>27</v>
      </c>
      <c r="C30" s="12" t="s">
        <v>26</v>
      </c>
      <c r="D30" s="13">
        <v>7680000000</v>
      </c>
      <c r="E30" s="13">
        <v>7661544601</v>
      </c>
      <c r="F30" s="21">
        <f t="shared" si="0"/>
        <v>0.9975969532552084</v>
      </c>
      <c r="G30" s="13">
        <v>18455399</v>
      </c>
      <c r="H30" s="21">
        <f t="shared" si="1"/>
        <v>0.0024030467447916665</v>
      </c>
      <c r="I30" s="13">
        <v>5332825595.99</v>
      </c>
      <c r="J30" s="21">
        <f t="shared" si="2"/>
        <v>0.6943783328111979</v>
      </c>
      <c r="K30" s="13">
        <v>1748954806.99</v>
      </c>
      <c r="L30" s="21">
        <f t="shared" si="3"/>
        <v>0.2277284904934896</v>
      </c>
      <c r="M30" s="13">
        <v>1748954806.99</v>
      </c>
      <c r="N30" s="21">
        <f t="shared" si="4"/>
        <v>0.2277284904934896</v>
      </c>
    </row>
    <row r="31" spans="1:14" ht="14.25">
      <c r="A31" s="29" t="s">
        <v>48</v>
      </c>
      <c r="B31" s="29"/>
      <c r="C31" s="29"/>
      <c r="D31" s="15">
        <f aca="true" t="shared" si="6" ref="D31:M31">SUM(D29:D30)</f>
        <v>15000000000</v>
      </c>
      <c r="E31" s="15">
        <f t="shared" si="6"/>
        <v>14976104014.42</v>
      </c>
      <c r="F31" s="22">
        <f t="shared" si="0"/>
        <v>0.9984069342946666</v>
      </c>
      <c r="G31" s="15">
        <f t="shared" si="6"/>
        <v>23895985.58</v>
      </c>
      <c r="H31" s="22">
        <f t="shared" si="1"/>
        <v>0.0015930657053333333</v>
      </c>
      <c r="I31" s="15">
        <f t="shared" si="6"/>
        <v>12647385009.41</v>
      </c>
      <c r="J31" s="22">
        <f t="shared" si="2"/>
        <v>0.8431590006273333</v>
      </c>
      <c r="K31" s="15">
        <f t="shared" si="6"/>
        <v>6060575255.42</v>
      </c>
      <c r="L31" s="22">
        <f t="shared" si="3"/>
        <v>0.40403835036133334</v>
      </c>
      <c r="M31" s="15">
        <f t="shared" si="6"/>
        <v>6047336833.42</v>
      </c>
      <c r="N31" s="22">
        <f t="shared" si="4"/>
        <v>0.4031557888946667</v>
      </c>
    </row>
    <row r="32" spans="1:14" ht="14.25">
      <c r="A32" s="3"/>
      <c r="B32" s="4"/>
      <c r="C32" s="5"/>
      <c r="D32" s="17"/>
      <c r="E32" s="17"/>
      <c r="F32" s="24"/>
      <c r="G32" s="17"/>
      <c r="H32" s="24"/>
      <c r="I32" s="17"/>
      <c r="J32" s="24"/>
      <c r="K32" s="17"/>
      <c r="L32" s="24"/>
      <c r="M32" s="17"/>
      <c r="N32" s="24"/>
    </row>
    <row r="33" spans="1:14" ht="14.25">
      <c r="A33" s="29" t="s">
        <v>49</v>
      </c>
      <c r="B33" s="29"/>
      <c r="C33" s="29"/>
      <c r="D33" s="15">
        <v>23529700000</v>
      </c>
      <c r="E33" s="15">
        <v>23122441095.8</v>
      </c>
      <c r="F33" s="22">
        <f t="shared" si="0"/>
        <v>0.9826917085980696</v>
      </c>
      <c r="G33" s="15">
        <v>407258904.2</v>
      </c>
      <c r="H33" s="22">
        <f t="shared" si="1"/>
        <v>0.017308291401930326</v>
      </c>
      <c r="I33" s="15">
        <v>18835400668.59</v>
      </c>
      <c r="J33" s="22">
        <f t="shared" si="2"/>
        <v>0.8004947223547262</v>
      </c>
      <c r="K33" s="15">
        <v>11013645838.8</v>
      </c>
      <c r="L33" s="22">
        <f t="shared" si="3"/>
        <v>0.46807421423987555</v>
      </c>
      <c r="M33" s="15">
        <v>10986892416.8</v>
      </c>
      <c r="N33" s="22">
        <f t="shared" si="4"/>
        <v>0.46693720773320524</v>
      </c>
    </row>
    <row r="34" spans="13:14" ht="13.5" customHeight="1">
      <c r="M34" s="14"/>
      <c r="N34" s="25"/>
    </row>
    <row r="35" ht="14.25">
      <c r="M35" s="14"/>
    </row>
  </sheetData>
  <sheetProtection/>
  <mergeCells count="12">
    <mergeCell ref="L1:N3"/>
    <mergeCell ref="C2:K3"/>
    <mergeCell ref="A5:B5"/>
    <mergeCell ref="A6:C6"/>
    <mergeCell ref="A13:C13"/>
    <mergeCell ref="A15:C15"/>
    <mergeCell ref="A19:C19"/>
    <mergeCell ref="A21:B21"/>
    <mergeCell ref="A25:C25"/>
    <mergeCell ref="A31:C31"/>
    <mergeCell ref="A33:C33"/>
    <mergeCell ref="C1:K1"/>
  </mergeCells>
  <printOptions horizontalCentered="1"/>
  <pageMargins left="0.7874015748031497" right="0.7874015748031497" top="0.5905511811023623" bottom="0.5905511811023623" header="0.7874015748031497" footer="0.7874015748031497"/>
  <pageSetup fitToHeight="1" fitToWidth="1" horizontalDpi="600" verticalDpi="600" orientation="landscape" paperSize="190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2015-08-31T19:28:30Z</cp:lastPrinted>
  <dcterms:created xsi:type="dcterms:W3CDTF">2015-08-31T14:37:37Z</dcterms:created>
  <dcterms:modified xsi:type="dcterms:W3CDTF">2015-09-09T23:32:29Z</dcterms:modified>
  <cp:category/>
  <cp:version/>
  <cp:contentType/>
  <cp:contentStatus/>
</cp:coreProperties>
</file>