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<sst xmlns="http://schemas.openxmlformats.org/spreadsheetml/2006/main" count="96" uniqueCount="50">
  <si>
    <t>Año Fiscal:</t>
  </si>
  <si>
    <t/>
  </si>
  <si>
    <t>Vigencia:</t>
  </si>
  <si>
    <t>Actual</t>
  </si>
  <si>
    <t>Periodo:</t>
  </si>
  <si>
    <t>Junio</t>
  </si>
  <si>
    <t>REC</t>
  </si>
  <si>
    <t>CDP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</si>
  <si>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</si>
  <si>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</si>
  <si>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</si>
  <si>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</si>
  <si>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</si>
  <si>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</si>
  <si>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</si>
  <si>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</si>
  <si>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</si>
  <si>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</si>
  <si>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</si>
  <si>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</si>
  <si>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</si>
  <si>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</si>
  <si>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</si>
  <si>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</si>
  <si>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</si>
  <si>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</si>
  <si>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</si>
  <si>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</si>
  <si>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</si>
  <si>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% CDPs</t>
  </si>
  <si>
    <t>% Apr. Disponible</t>
  </si>
  <si>
    <t>% Compromiso</t>
  </si>
  <si>
    <t>% Pago</t>
  </si>
  <si>
    <t>Pago</t>
  </si>
  <si>
    <t>Rubro</t>
  </si>
  <si>
    <t>Descripción</t>
  </si>
  <si>
    <t>Apr. Vigente</t>
  </si>
  <si>
    <t>Apr. Disponible</t>
  </si>
  <si>
    <t>Compromiso</t>
  </si>
  <si>
    <t>Colombia Compra Eficiente</t>
  </si>
  <si>
    <t>Ejecución Presupuestal 30 de Junio de 2015</t>
  </si>
  <si>
    <t>Funcionamiento</t>
  </si>
  <si>
    <t>Gastos de Personal</t>
  </si>
  <si>
    <t>Total Gastos de personal</t>
  </si>
  <si>
    <t>Gastos Generales</t>
  </si>
  <si>
    <t>Total Gastos Generales</t>
  </si>
  <si>
    <t>Transferencias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</si>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</sst>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1240A]&quot;$&quot;\ #,##0.00;\(&quot;$&quot;\ #,##0.00\)"/>
    <numFmt numFmtId="173" formatCode="0.0%"/>
    <numFmt numFmtId="174" formatCode="[$-1240A]&quot;$&quot;\ #,##0.000;\(&quot;$&quot;\ #,##0.000\)"/>
    <numFmt numFmtId="175" formatCode="[$-1240A]&quot;$&quot;\ #,##0.0000;\(&quot;$&quot;\ #,##0.00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44" fillId="0" borderId="0" xfId="0" applyNumberFormat="1" applyFont="1" applyFill="1" applyBorder="1" applyAlignment="1">
      <alignment vertical="center" wrapText="1" readingOrder="1"/>
    </xf>
    <xf numFmtId="0" fontId="44" fillId="0" borderId="0" xfId="0" applyNumberFormat="1" applyFont="1" applyFill="1" applyBorder="1" applyAlignment="1">
      <alignment horizontal="center" vertical="center" wrapText="1" readingOrder="1"/>
    </xf>
    <xf numFmtId="0" fontId="44" fillId="0" borderId="0" xfId="0" applyNumberFormat="1" applyFont="1" applyFill="1" applyBorder="1" applyAlignment="1">
      <alignment horizontal="left" vertical="center" wrapText="1" readingOrder="1"/>
    </xf>
    <xf numFmtId="172" fontId="44" fillId="0" borderId="0" xfId="0" applyNumberFormat="1" applyFont="1" applyFill="1" applyBorder="1" applyAlignment="1">
      <alignment horizontal="right" vertical="center" wrapText="1" readingOrder="1"/>
    </xf>
    <xf numFmtId="10" fontId="44" fillId="0" borderId="0" xfId="53" applyNumberFormat="1" applyFont="1" applyFill="1" applyBorder="1" applyAlignment="1">
      <alignment horizontal="center" vertical="center" wrapText="1" readingOrder="1"/>
    </xf>
    <xf numFmtId="9" fontId="44" fillId="0" borderId="0" xfId="53" applyFont="1" applyFill="1" applyBorder="1" applyAlignment="1">
      <alignment horizontal="center" vertical="center" wrapText="1" readingOrder="1"/>
    </xf>
    <xf numFmtId="0" fontId="45" fillId="0" borderId="10" xfId="0" applyNumberFormat="1" applyFont="1" applyFill="1" applyBorder="1" applyAlignment="1">
      <alignment horizontal="center" vertical="center" wrapText="1" readingOrder="1"/>
    </xf>
    <xf numFmtId="0" fontId="45" fillId="0" borderId="10" xfId="0" applyNumberFormat="1" applyFont="1" applyFill="1" applyBorder="1" applyAlignment="1">
      <alignment horizontal="left" vertical="center" wrapText="1" readingOrder="1"/>
    </xf>
    <xf numFmtId="172" fontId="45" fillId="0" borderId="10" xfId="0" applyNumberFormat="1" applyFont="1" applyFill="1" applyBorder="1" applyAlignment="1">
      <alignment horizontal="right" vertical="center" wrapText="1" readingOrder="1"/>
    </xf>
    <xf numFmtId="10" fontId="45" fillId="0" borderId="10" xfId="53" applyNumberFormat="1" applyFont="1" applyFill="1" applyBorder="1" applyAlignment="1">
      <alignment horizontal="center" vertical="center" wrapText="1" readingOrder="1"/>
    </xf>
    <xf numFmtId="9" fontId="45" fillId="0" borderId="10" xfId="53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172" fontId="45" fillId="0" borderId="0" xfId="0" applyNumberFormat="1" applyFont="1" applyFill="1" applyBorder="1" applyAlignment="1">
      <alignment horizontal="right" vertical="center" wrapText="1" readingOrder="1"/>
    </xf>
    <xf numFmtId="10" fontId="45" fillId="0" borderId="0" xfId="53" applyNumberFormat="1" applyFont="1" applyFill="1" applyBorder="1" applyAlignment="1">
      <alignment horizontal="center" vertical="center" wrapText="1" readingOrder="1"/>
    </xf>
    <xf numFmtId="9" fontId="45" fillId="0" borderId="0" xfId="53" applyFont="1" applyFill="1" applyBorder="1" applyAlignment="1">
      <alignment horizontal="center" vertical="center" wrapText="1" readingOrder="1"/>
    </xf>
    <xf numFmtId="0" fontId="44" fillId="0" borderId="11" xfId="0" applyNumberFormat="1" applyFont="1" applyFill="1" applyBorder="1" applyAlignment="1">
      <alignment vertical="center" wrapText="1" readingOrder="1"/>
    </xf>
    <xf numFmtId="0" fontId="44" fillId="0" borderId="11" xfId="0" applyNumberFormat="1" applyFont="1" applyFill="1" applyBorder="1" applyAlignment="1">
      <alignment horizontal="center" vertical="center" wrapText="1" readingOrder="1"/>
    </xf>
    <xf numFmtId="0" fontId="44" fillId="0" borderId="11" xfId="0" applyNumberFormat="1" applyFont="1" applyFill="1" applyBorder="1" applyAlignment="1">
      <alignment horizontal="left" vertical="center" wrapText="1" readingOrder="1"/>
    </xf>
    <xf numFmtId="172" fontId="44" fillId="0" borderId="11" xfId="0" applyNumberFormat="1" applyFont="1" applyFill="1" applyBorder="1" applyAlignment="1">
      <alignment horizontal="right" vertical="center" wrapText="1" readingOrder="1"/>
    </xf>
    <xf numFmtId="10" fontId="44" fillId="0" borderId="11" xfId="53" applyNumberFormat="1" applyFont="1" applyFill="1" applyBorder="1" applyAlignment="1">
      <alignment horizontal="center" vertical="center" wrapText="1" readingOrder="1"/>
    </xf>
    <xf numFmtId="9" fontId="44" fillId="0" borderId="11" xfId="53" applyFont="1" applyFill="1" applyBorder="1" applyAlignment="1">
      <alignment horizontal="center" vertical="center" wrapText="1" readingOrder="1"/>
    </xf>
    <xf numFmtId="171" fontId="2" fillId="0" borderId="0" xfId="47" applyFont="1" applyFill="1" applyBorder="1" applyAlignment="1">
      <alignment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46" fillId="33" borderId="11" xfId="0" applyNumberFormat="1" applyFont="1" applyFill="1" applyBorder="1" applyAlignment="1">
      <alignment horizontal="center" vertical="center" wrapText="1" readingOrder="1"/>
    </xf>
    <xf numFmtId="172" fontId="46" fillId="33" borderId="11" xfId="0" applyNumberFormat="1" applyFont="1" applyFill="1" applyBorder="1" applyAlignment="1">
      <alignment horizontal="right" vertical="center" wrapText="1" readingOrder="1"/>
    </xf>
    <xf numFmtId="10" fontId="46" fillId="33" borderId="11" xfId="53" applyNumberFormat="1" applyFont="1" applyFill="1" applyBorder="1" applyAlignment="1">
      <alignment horizontal="center" vertical="center" wrapText="1" readingOrder="1"/>
    </xf>
    <xf numFmtId="9" fontId="46" fillId="33" borderId="11" xfId="53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vertical="center" wrapText="1" readingOrder="1"/>
    </xf>
    <xf numFmtId="0" fontId="44" fillId="0" borderId="12" xfId="0" applyNumberFormat="1" applyFont="1" applyFill="1" applyBorder="1" applyAlignment="1">
      <alignment vertical="center" wrapText="1" readingOrder="1"/>
    </xf>
    <xf numFmtId="0" fontId="44" fillId="0" borderId="12" xfId="0" applyNumberFormat="1" applyFont="1" applyFill="1" applyBorder="1" applyAlignment="1">
      <alignment horizontal="center" vertical="center" wrapText="1" readingOrder="1"/>
    </xf>
    <xf numFmtId="0" fontId="44" fillId="0" borderId="12" xfId="0" applyNumberFormat="1" applyFont="1" applyFill="1" applyBorder="1" applyAlignment="1">
      <alignment horizontal="left" vertical="center" wrapText="1" readingOrder="1"/>
    </xf>
    <xf numFmtId="172" fontId="44" fillId="0" borderId="12" xfId="0" applyNumberFormat="1" applyFont="1" applyFill="1" applyBorder="1" applyAlignment="1">
      <alignment horizontal="right" vertical="center" wrapText="1" readingOrder="1"/>
    </xf>
    <xf numFmtId="10" fontId="44" fillId="0" borderId="12" xfId="53" applyNumberFormat="1" applyFont="1" applyFill="1" applyBorder="1" applyAlignment="1">
      <alignment horizontal="center" vertical="center" wrapText="1" readingOrder="1"/>
    </xf>
    <xf numFmtId="9" fontId="44" fillId="0" borderId="12" xfId="53" applyFont="1" applyFill="1" applyBorder="1" applyAlignment="1">
      <alignment horizontal="center" vertical="center" wrapText="1" readingOrder="1"/>
    </xf>
    <xf numFmtId="172" fontId="46" fillId="33" borderId="13" xfId="0" applyNumberFormat="1" applyFont="1" applyFill="1" applyBorder="1" applyAlignment="1">
      <alignment horizontal="right" vertical="center" wrapText="1" readingOrder="1"/>
    </xf>
    <xf numFmtId="10" fontId="46" fillId="33" borderId="13" xfId="53" applyNumberFormat="1" applyFont="1" applyFill="1" applyBorder="1" applyAlignment="1">
      <alignment horizontal="center" vertical="center" wrapText="1" readingOrder="1"/>
    </xf>
    <xf numFmtId="9" fontId="46" fillId="33" borderId="13" xfId="53" applyFont="1" applyFill="1" applyBorder="1" applyAlignment="1">
      <alignment horizontal="center" vertical="center" wrapText="1" readingOrder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42" fillId="0" borderId="11" xfId="0" applyNumberFormat="1" applyFont="1" applyFill="1" applyBorder="1" applyAlignment="1">
      <alignment horizont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43" fillId="0" borderId="0" xfId="0" applyNumberFormat="1" applyFont="1" applyFill="1" applyBorder="1" applyAlignment="1">
      <alignment horizontal="left" vertical="center" wrapText="1" readingOrder="1"/>
    </xf>
    <xf numFmtId="172" fontId="46" fillId="33" borderId="11" xfId="0" applyNumberFormat="1" applyFont="1" applyFill="1" applyBorder="1" applyAlignment="1">
      <alignment horizontal="left" vertical="center" wrapText="1" readingOrder="1"/>
    </xf>
    <xf numFmtId="0" fontId="46" fillId="33" borderId="11" xfId="0" applyNumberFormat="1" applyFont="1" applyFill="1" applyBorder="1" applyAlignment="1">
      <alignment horizontal="left" vertical="center" wrapText="1" readingOrder="1"/>
    </xf>
    <xf numFmtId="0" fontId="46" fillId="33" borderId="14" xfId="0" applyNumberFormat="1" applyFont="1" applyFill="1" applyBorder="1" applyAlignment="1">
      <alignment horizontal="left" vertical="center" wrapText="1" readingOrder="1"/>
    </xf>
    <xf numFmtId="0" fontId="46" fillId="33" borderId="10" xfId="0" applyNumberFormat="1" applyFont="1" applyFill="1" applyBorder="1" applyAlignment="1">
      <alignment horizontal="left" vertical="center" wrapText="1" readingOrder="1"/>
    </xf>
    <xf numFmtId="0" fontId="46" fillId="33" borderId="15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104775</xdr:rowOff>
    </xdr:from>
    <xdr:to>
      <xdr:col>11</xdr:col>
      <xdr:colOff>38100</xdr:colOff>
      <xdr:row>2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104775"/>
          <a:ext cx="1866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PageLayoutView="0" workbookViewId="0" topLeftCell="A1">
      <selection activeCell="A32" sqref="A31:C33"/>
    </sheetView>
  </sheetViews>
  <sheetFormatPr defaultColWidth="11.421875" defaultRowHeight="15"/>
  <cols>
    <col min="1" max="1" width="12.00390625" style="2" bestFit="1" customWidth="1"/>
    <col min="2" max="2" width="6.140625" style="2" bestFit="1" customWidth="1"/>
    <col min="3" max="3" width="25.7109375" style="2" bestFit="1" customWidth="1"/>
    <col min="4" max="5" width="18.140625" style="2" bestFit="1" customWidth="1"/>
    <col min="6" max="6" width="8.421875" style="3" bestFit="1" customWidth="1"/>
    <col min="7" max="7" width="17.140625" style="2" bestFit="1" customWidth="1"/>
    <col min="8" max="8" width="17.00390625" style="3" bestFit="1" customWidth="1"/>
    <col min="9" max="9" width="18.00390625" style="2" bestFit="1" customWidth="1"/>
    <col min="10" max="10" width="14.421875" style="3" bestFit="1" customWidth="1"/>
    <col min="11" max="11" width="17.28125" style="2" bestFit="1" customWidth="1"/>
    <col min="12" max="12" width="7.7109375" style="3" bestFit="1" customWidth="1"/>
    <col min="13" max="13" width="11.421875" style="2" customWidth="1"/>
    <col min="14" max="14" width="16.140625" style="2" customWidth="1"/>
    <col min="15" max="16384" width="11.421875" style="2" customWidth="1"/>
  </cols>
  <sheetData>
    <row r="1" spans="1:12" ht="18.75" customHeight="1">
      <c r="A1" s="27" t="s">
        <v>0</v>
      </c>
      <c r="B1" s="27">
        <v>2015</v>
      </c>
      <c r="C1" s="42" t="s">
        <v>39</v>
      </c>
      <c r="D1" s="42"/>
      <c r="E1" s="42"/>
      <c r="F1" s="42"/>
      <c r="G1" s="42"/>
      <c r="H1" s="42"/>
      <c r="I1" s="42"/>
      <c r="J1" s="43" t="s">
        <v>1</v>
      </c>
      <c r="K1" s="43"/>
      <c r="L1" s="43"/>
    </row>
    <row r="2" spans="1:12" ht="18.75" customHeight="1">
      <c r="A2" s="27" t="s">
        <v>2</v>
      </c>
      <c r="B2" s="27" t="s">
        <v>3</v>
      </c>
      <c r="C2" s="44" t="s">
        <v>40</v>
      </c>
      <c r="D2" s="44"/>
      <c r="E2" s="44"/>
      <c r="F2" s="44"/>
      <c r="G2" s="44"/>
      <c r="H2" s="44"/>
      <c r="I2" s="44"/>
      <c r="J2" s="43"/>
      <c r="K2" s="43"/>
      <c r="L2" s="43"/>
    </row>
    <row r="3" spans="1:12" ht="18.75" customHeight="1">
      <c r="A3" s="27" t="s">
        <v>4</v>
      </c>
      <c r="B3" s="27" t="s">
        <v>5</v>
      </c>
      <c r="C3" s="44"/>
      <c r="D3" s="44"/>
      <c r="E3" s="44"/>
      <c r="F3" s="44"/>
      <c r="G3" s="44"/>
      <c r="H3" s="44"/>
      <c r="I3" s="44"/>
      <c r="J3" s="43"/>
      <c r="K3" s="43"/>
      <c r="L3" s="43"/>
    </row>
    <row r="4" spans="1:12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5" t="s">
        <v>41</v>
      </c>
      <c r="B5" s="4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5" t="s">
        <v>42</v>
      </c>
      <c r="B6" s="45"/>
      <c r="C6" s="45"/>
      <c r="D6" s="4"/>
      <c r="E6" s="4"/>
      <c r="F6" s="4"/>
      <c r="G6" s="4"/>
      <c r="H6" s="4"/>
      <c r="I6" s="4"/>
      <c r="J6" s="4"/>
      <c r="K6" s="4"/>
      <c r="L6" s="4"/>
    </row>
    <row r="7" spans="1:12" ht="16.5" customHeight="1">
      <c r="A7" s="28" t="s">
        <v>34</v>
      </c>
      <c r="B7" s="28" t="s">
        <v>6</v>
      </c>
      <c r="C7" s="28" t="s">
        <v>35</v>
      </c>
      <c r="D7" s="28" t="s">
        <v>36</v>
      </c>
      <c r="E7" s="28" t="s">
        <v>7</v>
      </c>
      <c r="F7" s="28" t="s">
        <v>29</v>
      </c>
      <c r="G7" s="28" t="s">
        <v>37</v>
      </c>
      <c r="H7" s="28" t="s">
        <v>30</v>
      </c>
      <c r="I7" s="28" t="s">
        <v>38</v>
      </c>
      <c r="J7" s="28" t="s">
        <v>31</v>
      </c>
      <c r="K7" s="28" t="s">
        <v>33</v>
      </c>
      <c r="L7" s="28" t="s">
        <v>32</v>
      </c>
    </row>
    <row r="8" spans="1:12" ht="24">
      <c r="A8" s="20" t="s">
        <v>8</v>
      </c>
      <c r="B8" s="21" t="s">
        <v>9</v>
      </c>
      <c r="C8" s="22" t="s">
        <v>10</v>
      </c>
      <c r="D8" s="23">
        <v>2122000000</v>
      </c>
      <c r="E8" s="23">
        <v>2122000000</v>
      </c>
      <c r="F8" s="24">
        <f>+E8/D8</f>
        <v>1</v>
      </c>
      <c r="G8" s="23">
        <v>0</v>
      </c>
      <c r="H8" s="24">
        <f>+G8/D8</f>
        <v>0</v>
      </c>
      <c r="I8" s="23">
        <v>1087869547</v>
      </c>
      <c r="J8" s="24">
        <f>+I8/D8</f>
        <v>0.5126623689915174</v>
      </c>
      <c r="K8" s="23">
        <v>1087869546</v>
      </c>
      <c r="L8" s="25">
        <f>+K8/D8</f>
        <v>0.5126623685202639</v>
      </c>
    </row>
    <row r="9" spans="1:12" ht="12">
      <c r="A9" s="20" t="s">
        <v>11</v>
      </c>
      <c r="B9" s="21" t="s">
        <v>9</v>
      </c>
      <c r="C9" s="22" t="s">
        <v>12</v>
      </c>
      <c r="D9" s="23">
        <v>485000000</v>
      </c>
      <c r="E9" s="23">
        <v>485000000</v>
      </c>
      <c r="F9" s="24">
        <f aca="true" t="shared" si="0" ref="F9:F33">+E9/D9</f>
        <v>1</v>
      </c>
      <c r="G9" s="23">
        <v>0</v>
      </c>
      <c r="H9" s="24">
        <f aca="true" t="shared" si="1" ref="H9:H33">+G9/D9</f>
        <v>0</v>
      </c>
      <c r="I9" s="23">
        <v>236228771</v>
      </c>
      <c r="J9" s="24">
        <f aca="true" t="shared" si="2" ref="J9:J33">+I9/D9</f>
        <v>0.48706963092783506</v>
      </c>
      <c r="K9" s="23">
        <v>236228771</v>
      </c>
      <c r="L9" s="25">
        <f aca="true" t="shared" si="3" ref="L9:L33">+K9/D9</f>
        <v>0.48706963092783506</v>
      </c>
    </row>
    <row r="10" spans="1:12" ht="12">
      <c r="A10" s="20" t="s">
        <v>13</v>
      </c>
      <c r="B10" s="21" t="s">
        <v>9</v>
      </c>
      <c r="C10" s="22" t="s">
        <v>14</v>
      </c>
      <c r="D10" s="23">
        <v>752000000</v>
      </c>
      <c r="E10" s="23">
        <v>588856039</v>
      </c>
      <c r="F10" s="24">
        <f t="shared" si="0"/>
        <v>0.7830532433510639</v>
      </c>
      <c r="G10" s="23">
        <v>163143961</v>
      </c>
      <c r="H10" s="24">
        <f t="shared" si="1"/>
        <v>0.21694675664893617</v>
      </c>
      <c r="I10" s="23">
        <v>104386828</v>
      </c>
      <c r="J10" s="24">
        <f t="shared" si="2"/>
        <v>0.13881227127659573</v>
      </c>
      <c r="K10" s="23">
        <v>104386828</v>
      </c>
      <c r="L10" s="25">
        <f t="shared" si="3"/>
        <v>0.13881227127659573</v>
      </c>
    </row>
    <row r="11" spans="1:12" ht="24">
      <c r="A11" s="20" t="s">
        <v>15</v>
      </c>
      <c r="B11" s="21" t="s">
        <v>9</v>
      </c>
      <c r="C11" s="22" t="s">
        <v>16</v>
      </c>
      <c r="D11" s="23">
        <v>1112400000</v>
      </c>
      <c r="E11" s="23">
        <v>1011933819</v>
      </c>
      <c r="F11" s="24">
        <f t="shared" si="0"/>
        <v>0.9096852022653722</v>
      </c>
      <c r="G11" s="23">
        <v>100466181</v>
      </c>
      <c r="H11" s="24">
        <f t="shared" si="1"/>
        <v>0.09031479773462783</v>
      </c>
      <c r="I11" s="23">
        <v>966932939</v>
      </c>
      <c r="J11" s="24">
        <f t="shared" si="2"/>
        <v>0.8692313367493707</v>
      </c>
      <c r="K11" s="23">
        <v>404465898</v>
      </c>
      <c r="L11" s="25">
        <f t="shared" si="3"/>
        <v>0.3635975350593312</v>
      </c>
    </row>
    <row r="12" spans="1:14" ht="36">
      <c r="A12" s="20" t="s">
        <v>17</v>
      </c>
      <c r="B12" s="21" t="s">
        <v>9</v>
      </c>
      <c r="C12" s="22" t="s">
        <v>18</v>
      </c>
      <c r="D12" s="23">
        <v>1029000000</v>
      </c>
      <c r="E12" s="23">
        <v>942351203</v>
      </c>
      <c r="F12" s="24">
        <f t="shared" si="0"/>
        <v>0.9157932001943635</v>
      </c>
      <c r="G12" s="23">
        <v>86648797</v>
      </c>
      <c r="H12" s="24">
        <f t="shared" si="1"/>
        <v>0.08420679980563654</v>
      </c>
      <c r="I12" s="23">
        <v>420675892</v>
      </c>
      <c r="J12" s="24">
        <f t="shared" si="2"/>
        <v>0.4088201088435374</v>
      </c>
      <c r="K12" s="23">
        <v>420675892</v>
      </c>
      <c r="L12" s="25">
        <f t="shared" si="3"/>
        <v>0.4088201088435374</v>
      </c>
      <c r="N12" s="26"/>
    </row>
    <row r="13" spans="1:14" ht="12" customHeight="1">
      <c r="A13" s="46" t="s">
        <v>43</v>
      </c>
      <c r="B13" s="46"/>
      <c r="C13" s="46"/>
      <c r="D13" s="29">
        <f>SUM(D8:D12)</f>
        <v>5500400000</v>
      </c>
      <c r="E13" s="29">
        <f aca="true" t="shared" si="4" ref="E13:K13">SUM(E8:E12)</f>
        <v>5150141061</v>
      </c>
      <c r="F13" s="30">
        <f t="shared" si="0"/>
        <v>0.9363211877318013</v>
      </c>
      <c r="G13" s="29">
        <f t="shared" si="4"/>
        <v>350258939</v>
      </c>
      <c r="H13" s="30">
        <f t="shared" si="1"/>
        <v>0.06367881226819867</v>
      </c>
      <c r="I13" s="29">
        <f t="shared" si="4"/>
        <v>2816093977</v>
      </c>
      <c r="J13" s="30">
        <f t="shared" si="2"/>
        <v>0.5119798518289579</v>
      </c>
      <c r="K13" s="29">
        <f t="shared" si="4"/>
        <v>2253626935</v>
      </c>
      <c r="L13" s="31">
        <f t="shared" si="3"/>
        <v>0.409720553959712</v>
      </c>
      <c r="N13" s="26"/>
    </row>
    <row r="14" spans="1:14" ht="12">
      <c r="A14" s="5"/>
      <c r="B14" s="6"/>
      <c r="C14" s="7"/>
      <c r="D14" s="8"/>
      <c r="E14" s="8"/>
      <c r="F14" s="9"/>
      <c r="G14" s="8"/>
      <c r="H14" s="9"/>
      <c r="I14" s="8"/>
      <c r="J14" s="9"/>
      <c r="K14" s="8"/>
      <c r="L14" s="10"/>
      <c r="N14" s="26"/>
    </row>
    <row r="15" spans="1:12" ht="15" customHeight="1">
      <c r="A15" s="45" t="s">
        <v>44</v>
      </c>
      <c r="B15" s="45"/>
      <c r="C15" s="16"/>
      <c r="D15" s="17"/>
      <c r="E15" s="17"/>
      <c r="F15" s="18"/>
      <c r="G15" s="17"/>
      <c r="H15" s="18"/>
      <c r="I15" s="17"/>
      <c r="J15" s="18"/>
      <c r="K15" s="17"/>
      <c r="L15" s="19"/>
    </row>
    <row r="16" spans="1:12" ht="12.75">
      <c r="A16" s="28" t="s">
        <v>34</v>
      </c>
      <c r="B16" s="28" t="s">
        <v>6</v>
      </c>
      <c r="C16" s="28" t="s">
        <v>35</v>
      </c>
      <c r="D16" s="28" t="s">
        <v>36</v>
      </c>
      <c r="E16" s="28" t="s">
        <v>7</v>
      </c>
      <c r="F16" s="28" t="s">
        <v>29</v>
      </c>
      <c r="G16" s="28" t="s">
        <v>37</v>
      </c>
      <c r="H16" s="28" t="s">
        <v>30</v>
      </c>
      <c r="I16" s="28" t="s">
        <v>38</v>
      </c>
      <c r="J16" s="28" t="s">
        <v>31</v>
      </c>
      <c r="K16" s="28" t="s">
        <v>33</v>
      </c>
      <c r="L16" s="28" t="s">
        <v>32</v>
      </c>
    </row>
    <row r="17" spans="1:12" ht="12">
      <c r="A17" s="20" t="s">
        <v>19</v>
      </c>
      <c r="B17" s="21" t="s">
        <v>9</v>
      </c>
      <c r="C17" s="22" t="s">
        <v>20</v>
      </c>
      <c r="D17" s="23">
        <v>6000000</v>
      </c>
      <c r="E17" s="23">
        <v>0</v>
      </c>
      <c r="F17" s="24">
        <f t="shared" si="0"/>
        <v>0</v>
      </c>
      <c r="G17" s="23">
        <v>6000000</v>
      </c>
      <c r="H17" s="24">
        <f t="shared" si="1"/>
        <v>1</v>
      </c>
      <c r="I17" s="23">
        <v>0</v>
      </c>
      <c r="J17" s="24">
        <f t="shared" si="2"/>
        <v>0</v>
      </c>
      <c r="K17" s="23">
        <v>0</v>
      </c>
      <c r="L17" s="25">
        <f t="shared" si="3"/>
        <v>0</v>
      </c>
    </row>
    <row r="18" spans="1:12" ht="24">
      <c r="A18" s="20" t="s">
        <v>21</v>
      </c>
      <c r="B18" s="21" t="s">
        <v>9</v>
      </c>
      <c r="C18" s="22" t="s">
        <v>22</v>
      </c>
      <c r="D18" s="23">
        <v>2988300000</v>
      </c>
      <c r="E18" s="23">
        <v>2799650589.68</v>
      </c>
      <c r="F18" s="24">
        <f t="shared" si="0"/>
        <v>0.9368706587959709</v>
      </c>
      <c r="G18" s="23">
        <v>188649410.32</v>
      </c>
      <c r="H18" s="24">
        <f t="shared" si="1"/>
        <v>0.06312934120402905</v>
      </c>
      <c r="I18" s="23">
        <v>2237051492.68</v>
      </c>
      <c r="J18" s="24">
        <f t="shared" si="2"/>
        <v>0.7486033840912893</v>
      </c>
      <c r="K18" s="23">
        <v>1068256674.68</v>
      </c>
      <c r="L18" s="25">
        <f t="shared" si="3"/>
        <v>0.3574797291704313</v>
      </c>
    </row>
    <row r="19" spans="1:12" ht="15" customHeight="1">
      <c r="A19" s="46" t="s">
        <v>45</v>
      </c>
      <c r="B19" s="46"/>
      <c r="C19" s="46"/>
      <c r="D19" s="29">
        <f>SUM(D17:D18)</f>
        <v>2994300000</v>
      </c>
      <c r="E19" s="29">
        <f aca="true" t="shared" si="5" ref="E19:K19">SUM(E17:E18)</f>
        <v>2799650589.68</v>
      </c>
      <c r="F19" s="30">
        <f t="shared" si="0"/>
        <v>0.9349933505927929</v>
      </c>
      <c r="G19" s="29">
        <f t="shared" si="5"/>
        <v>194649410.32</v>
      </c>
      <c r="H19" s="30">
        <f t="shared" si="1"/>
        <v>0.06500664940720702</v>
      </c>
      <c r="I19" s="29">
        <f t="shared" si="5"/>
        <v>2237051492.68</v>
      </c>
      <c r="J19" s="30">
        <f t="shared" si="2"/>
        <v>0.7471033272150418</v>
      </c>
      <c r="K19" s="29">
        <f t="shared" si="5"/>
        <v>1068256674.68</v>
      </c>
      <c r="L19" s="31">
        <f t="shared" si="3"/>
        <v>0.3567634087032027</v>
      </c>
    </row>
    <row r="20" spans="1:12" ht="12">
      <c r="A20" s="5"/>
      <c r="B20" s="6"/>
      <c r="C20" s="7"/>
      <c r="D20" s="8"/>
      <c r="E20" s="8"/>
      <c r="F20" s="9"/>
      <c r="G20" s="8"/>
      <c r="H20" s="9"/>
      <c r="I20" s="8"/>
      <c r="J20" s="9"/>
      <c r="K20" s="8"/>
      <c r="L20" s="10"/>
    </row>
    <row r="21" spans="1:12" ht="12.75">
      <c r="A21" s="45" t="s">
        <v>46</v>
      </c>
      <c r="B21" s="45"/>
      <c r="C21" s="16"/>
      <c r="D21" s="17"/>
      <c r="E21" s="17"/>
      <c r="F21" s="18"/>
      <c r="G21" s="17"/>
      <c r="H21" s="18"/>
      <c r="I21" s="17"/>
      <c r="J21" s="18"/>
      <c r="K21" s="17"/>
      <c r="L21" s="19"/>
    </row>
    <row r="22" spans="1:12" ht="12.75">
      <c r="A22" s="28" t="s">
        <v>34</v>
      </c>
      <c r="B22" s="28" t="s">
        <v>6</v>
      </c>
      <c r="C22" s="28" t="s">
        <v>35</v>
      </c>
      <c r="D22" s="28" t="s">
        <v>36</v>
      </c>
      <c r="E22" s="28" t="s">
        <v>7</v>
      </c>
      <c r="F22" s="28" t="s">
        <v>29</v>
      </c>
      <c r="G22" s="28" t="s">
        <v>37</v>
      </c>
      <c r="H22" s="28" t="s">
        <v>30</v>
      </c>
      <c r="I22" s="28" t="s">
        <v>38</v>
      </c>
      <c r="J22" s="28" t="s">
        <v>31</v>
      </c>
      <c r="K22" s="28" t="s">
        <v>33</v>
      </c>
      <c r="L22" s="28" t="s">
        <v>32</v>
      </c>
    </row>
    <row r="23" spans="1:12" ht="24">
      <c r="A23" s="20" t="s">
        <v>23</v>
      </c>
      <c r="B23" s="21" t="s">
        <v>24</v>
      </c>
      <c r="C23" s="22" t="s">
        <v>25</v>
      </c>
      <c r="D23" s="23">
        <v>35000000</v>
      </c>
      <c r="E23" s="23">
        <v>370161.7</v>
      </c>
      <c r="F23" s="24">
        <f t="shared" si="0"/>
        <v>0.010576048571428572</v>
      </c>
      <c r="G23" s="23">
        <v>34629838.3</v>
      </c>
      <c r="H23" s="24">
        <f t="shared" si="1"/>
        <v>0.9894239514285713</v>
      </c>
      <c r="I23" s="23">
        <v>370161.7</v>
      </c>
      <c r="J23" s="24">
        <f t="shared" si="2"/>
        <v>0.010576048571428572</v>
      </c>
      <c r="K23" s="23">
        <v>370161.7</v>
      </c>
      <c r="L23" s="25">
        <f t="shared" si="3"/>
        <v>0.010576048571428572</v>
      </c>
    </row>
    <row r="24" spans="1:12" ht="12">
      <c r="A24" s="5"/>
      <c r="B24" s="6"/>
      <c r="C24" s="7"/>
      <c r="D24" s="8"/>
      <c r="E24" s="8"/>
      <c r="F24" s="9"/>
      <c r="G24" s="8"/>
      <c r="H24" s="9"/>
      <c r="I24" s="8"/>
      <c r="J24" s="9"/>
      <c r="K24" s="8"/>
      <c r="L24" s="10"/>
    </row>
    <row r="25" spans="1:12" ht="12.75">
      <c r="A25" s="47" t="s">
        <v>45</v>
      </c>
      <c r="B25" s="47"/>
      <c r="C25" s="47"/>
      <c r="D25" s="29">
        <f>+D23+D19+D13</f>
        <v>8529700000</v>
      </c>
      <c r="E25" s="29">
        <f>+E23+E19+E13</f>
        <v>7950161812.379999</v>
      </c>
      <c r="F25" s="30">
        <f t="shared" si="0"/>
        <v>0.9320564395441808</v>
      </c>
      <c r="G25" s="29">
        <f>+G23+G19+G13</f>
        <v>579538187.62</v>
      </c>
      <c r="H25" s="30">
        <f t="shared" si="1"/>
        <v>0.06794356045581908</v>
      </c>
      <c r="I25" s="29">
        <f>+I23+I19+I13</f>
        <v>5053515631.379999</v>
      </c>
      <c r="J25" s="30">
        <f t="shared" si="2"/>
        <v>0.5924611218893981</v>
      </c>
      <c r="K25" s="29">
        <f>+K23+K19+K13</f>
        <v>3322253771.38</v>
      </c>
      <c r="L25" s="31">
        <f t="shared" si="3"/>
        <v>0.3894924524168494</v>
      </c>
    </row>
    <row r="26" spans="1:12" ht="12">
      <c r="A26" s="5"/>
      <c r="B26" s="6"/>
      <c r="C26" s="7"/>
      <c r="D26" s="8"/>
      <c r="E26" s="8"/>
      <c r="F26" s="9"/>
      <c r="G26" s="8"/>
      <c r="H26" s="9"/>
      <c r="I26" s="8"/>
      <c r="J26" s="9"/>
      <c r="K26" s="8"/>
      <c r="L26" s="10"/>
    </row>
    <row r="27" spans="1:12" ht="12.75">
      <c r="A27" s="32" t="s">
        <v>47</v>
      </c>
      <c r="B27" s="11"/>
      <c r="C27" s="12"/>
      <c r="D27" s="13"/>
      <c r="E27" s="13"/>
      <c r="F27" s="14"/>
      <c r="G27" s="13"/>
      <c r="H27" s="14"/>
      <c r="I27" s="13"/>
      <c r="J27" s="14"/>
      <c r="K27" s="13"/>
      <c r="L27" s="15"/>
    </row>
    <row r="28" spans="1:12" ht="12.75">
      <c r="A28" s="28" t="s">
        <v>34</v>
      </c>
      <c r="B28" s="28" t="s">
        <v>6</v>
      </c>
      <c r="C28" s="28" t="s">
        <v>35</v>
      </c>
      <c r="D28" s="28" t="s">
        <v>36</v>
      </c>
      <c r="E28" s="28" t="s">
        <v>7</v>
      </c>
      <c r="F28" s="28" t="s">
        <v>29</v>
      </c>
      <c r="G28" s="28" t="s">
        <v>37</v>
      </c>
      <c r="H28" s="28" t="s">
        <v>30</v>
      </c>
      <c r="I28" s="28" t="s">
        <v>38</v>
      </c>
      <c r="J28" s="28" t="s">
        <v>31</v>
      </c>
      <c r="K28" s="28" t="s">
        <v>33</v>
      </c>
      <c r="L28" s="28" t="s">
        <v>32</v>
      </c>
    </row>
    <row r="29" spans="1:12" ht="36">
      <c r="A29" s="20" t="s">
        <v>26</v>
      </c>
      <c r="B29" s="21" t="s">
        <v>9</v>
      </c>
      <c r="C29" s="22" t="s">
        <v>27</v>
      </c>
      <c r="D29" s="23">
        <v>7320000000</v>
      </c>
      <c r="E29" s="23">
        <v>6683031413.42</v>
      </c>
      <c r="F29" s="24">
        <f t="shared" si="0"/>
        <v>0.9129824335273224</v>
      </c>
      <c r="G29" s="23">
        <v>636968586.58</v>
      </c>
      <c r="H29" s="24">
        <f t="shared" si="1"/>
        <v>0.0870175664726776</v>
      </c>
      <c r="I29" s="23">
        <v>6639792991.42</v>
      </c>
      <c r="J29" s="24">
        <f t="shared" si="2"/>
        <v>0.9070755452759562</v>
      </c>
      <c r="K29" s="23">
        <v>2377407723.59</v>
      </c>
      <c r="L29" s="25">
        <f t="shared" si="3"/>
        <v>0.32478247590027326</v>
      </c>
    </row>
    <row r="30" spans="1:12" ht="36">
      <c r="A30" s="20" t="s">
        <v>26</v>
      </c>
      <c r="B30" s="21" t="s">
        <v>28</v>
      </c>
      <c r="C30" s="22" t="s">
        <v>27</v>
      </c>
      <c r="D30" s="23">
        <v>7680000000</v>
      </c>
      <c r="E30" s="23">
        <v>5598931597</v>
      </c>
      <c r="F30" s="24">
        <f t="shared" si="0"/>
        <v>0.7290275516927084</v>
      </c>
      <c r="G30" s="23">
        <v>2081068403</v>
      </c>
      <c r="H30" s="24">
        <f t="shared" si="1"/>
        <v>0.27097244830729167</v>
      </c>
      <c r="I30" s="23">
        <v>3305569147.99</v>
      </c>
      <c r="J30" s="24">
        <f t="shared" si="2"/>
        <v>0.43041264947786456</v>
      </c>
      <c r="K30" s="23">
        <v>745018926.99</v>
      </c>
      <c r="L30" s="25">
        <f t="shared" si="3"/>
        <v>0.09700767278515625</v>
      </c>
    </row>
    <row r="31" spans="1:12" ht="12.75">
      <c r="A31" s="48" t="s">
        <v>48</v>
      </c>
      <c r="B31" s="49"/>
      <c r="C31" s="50"/>
      <c r="D31" s="39">
        <f>SUM(D29:D30)</f>
        <v>15000000000</v>
      </c>
      <c r="E31" s="39">
        <f aca="true" t="shared" si="6" ref="E31:K31">SUM(E29:E30)</f>
        <v>12281963010.42</v>
      </c>
      <c r="F31" s="40">
        <f t="shared" si="0"/>
        <v>0.818797534028</v>
      </c>
      <c r="G31" s="39">
        <f t="shared" si="6"/>
        <v>2718036989.58</v>
      </c>
      <c r="H31" s="40">
        <f t="shared" si="1"/>
        <v>0.181202465972</v>
      </c>
      <c r="I31" s="39">
        <f t="shared" si="6"/>
        <v>9945362139.41</v>
      </c>
      <c r="J31" s="40">
        <f t="shared" si="2"/>
        <v>0.6630241426273333</v>
      </c>
      <c r="K31" s="39">
        <f t="shared" si="6"/>
        <v>3122426650.58</v>
      </c>
      <c r="L31" s="41">
        <f t="shared" si="3"/>
        <v>0.20816177670533334</v>
      </c>
    </row>
    <row r="32" spans="1:12" ht="12">
      <c r="A32" s="33"/>
      <c r="B32" s="34"/>
      <c r="C32" s="35"/>
      <c r="D32" s="36"/>
      <c r="E32" s="36"/>
      <c r="F32" s="37"/>
      <c r="G32" s="36"/>
      <c r="H32" s="37"/>
      <c r="I32" s="36"/>
      <c r="J32" s="37"/>
      <c r="K32" s="36"/>
      <c r="L32" s="38"/>
    </row>
    <row r="33" spans="1:12" ht="12.75">
      <c r="A33" s="47" t="s">
        <v>49</v>
      </c>
      <c r="B33" s="47"/>
      <c r="C33" s="47"/>
      <c r="D33" s="29">
        <v>23529700000</v>
      </c>
      <c r="E33" s="29">
        <v>20232124822.8</v>
      </c>
      <c r="F33" s="30">
        <f t="shared" si="0"/>
        <v>0.859854771748046</v>
      </c>
      <c r="G33" s="29">
        <v>3297575177.2</v>
      </c>
      <c r="H33" s="30">
        <f t="shared" si="1"/>
        <v>0.1401452282519539</v>
      </c>
      <c r="I33" s="29">
        <v>14998877770.79</v>
      </c>
      <c r="J33" s="30">
        <f t="shared" si="2"/>
        <v>0.6374444965634921</v>
      </c>
      <c r="K33" s="29">
        <v>6444680421.96</v>
      </c>
      <c r="L33" s="31">
        <f t="shared" si="3"/>
        <v>0.27389556271265675</v>
      </c>
    </row>
    <row r="34" ht="13.5" customHeight="1"/>
  </sheetData>
  <sheetProtection/>
  <mergeCells count="12">
    <mergeCell ref="A15:B15"/>
    <mergeCell ref="A19:C19"/>
    <mergeCell ref="A21:B21"/>
    <mergeCell ref="A25:C25"/>
    <mergeCell ref="A31:C31"/>
    <mergeCell ref="A33:C33"/>
    <mergeCell ref="C1:I1"/>
    <mergeCell ref="J1:L3"/>
    <mergeCell ref="C2:I3"/>
    <mergeCell ref="A5:B5"/>
    <mergeCell ref="A6:C6"/>
    <mergeCell ref="A13:C13"/>
  </mergeCells>
  <printOptions horizontalCentered="1"/>
  <pageMargins left="0.3937007874015748" right="0.3937007874015748" top="0.7874015748031497" bottom="0.7874015748031497" header="0.7874015748031497" footer="0.7874015748031497"/>
  <pageSetup fitToHeight="1" fitToWidth="1" horizontalDpi="300" verticalDpi="3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Humberto</dc:creator>
  <cp:keywords/>
  <dc:description/>
  <cp:lastModifiedBy>Natalia Aguilar Cubillos</cp:lastModifiedBy>
  <cp:lastPrinted>2015-07-07T15:29:47Z</cp:lastPrinted>
  <dcterms:created xsi:type="dcterms:W3CDTF">2015-06-30T20:08:02Z</dcterms:created>
  <dcterms:modified xsi:type="dcterms:W3CDTF">2017-01-25T20:32:59Z</dcterms:modified>
  <cp:category/>
  <cp:version/>
  <cp:contentType/>
  <cp:contentStatus/>
</cp:coreProperties>
</file>