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_EPG034_EjecucionPresupuesta" sheetId="1" r:id="rId1"/>
  </sheets>
  <definedNames/>
  <calcPr fullCalcOnLoad="1"/>
</workbook>
</file>

<file path=xl/sharedStrings.xml><?xml version="1.0" encoding="utf-8"?>
<sst xmlns="http://schemas.openxmlformats.org/spreadsheetml/2006/main" count="104" uniqueCount="53">
  <si>
    <t>Año Fiscal:</t>
  </si>
  <si>
    <t/>
  </si>
  <si>
    <t>Vigencia:</t>
  </si>
  <si>
    <t>Actual</t>
  </si>
  <si>
    <t>Periodo:</t>
  </si>
  <si>
    <t>Enero-Abril</t>
  </si>
  <si>
    <t>REC</t>
  </si>
  <si>
    <t>CDP</t>
  </si>
  <si>
    <t>A-1-0-1-1</t>
  </si>
  <si>
    <t>10</t>
  </si>
  <si>
    <t>SUELDOS DE PERSONAL DE NOMINA</t>
  </si>
  <si>
    <t>A-1-0-1-4</t>
  </si>
  <si>
    <t>PRIMA TECNICA</t>
  </si>
  <si>
    <t>A-1-0-1-5</t>
  </si>
  <si>
    <t>OTROS</t>
  </si>
  <si>
    <t>A-1-0-2</t>
  </si>
  <si>
    <t>SERVICIOS PERSONALES INDIRECTOS</t>
  </si>
  <si>
    <t>A-1-0-5</t>
  </si>
  <si>
    <t>CONTRIBUCIONES INHERENTES A LA NOMINA SECTOR PRIVADO Y PUBLICO</t>
  </si>
  <si>
    <t>A-2-0-3</t>
  </si>
  <si>
    <t>IMPUESTOS Y MULTAS</t>
  </si>
  <si>
    <t>A-2-0-4</t>
  </si>
  <si>
    <t>ADQUISICION DE BIENES Y SERVICIOS</t>
  </si>
  <si>
    <t>A-3-2-1-1</t>
  </si>
  <si>
    <t>11</t>
  </si>
  <si>
    <t>CUOTA DE AUDITAJE CONTRANAL</t>
  </si>
  <si>
    <t>C-520-1000-1</t>
  </si>
  <si>
    <t>FORTALECIMIENTO DE LA CONTRATACIÓN PÚBLICA NACIONAL</t>
  </si>
  <si>
    <t>14</t>
  </si>
  <si>
    <t>% CDPs</t>
  </si>
  <si>
    <t>% Apr. Disponible</t>
  </si>
  <si>
    <t>% Compromiso</t>
  </si>
  <si>
    <t>% Obligación</t>
  </si>
  <si>
    <t xml:space="preserve">% Pago </t>
  </si>
  <si>
    <t>Pago</t>
  </si>
  <si>
    <t>Obligación</t>
  </si>
  <si>
    <t>Compromiso</t>
  </si>
  <si>
    <t>Apr. Disponible</t>
  </si>
  <si>
    <t>Apr. Vigente</t>
  </si>
  <si>
    <t>Descripción</t>
  </si>
  <si>
    <t>Rubro</t>
  </si>
  <si>
    <t>Funcionamiento</t>
  </si>
  <si>
    <t>Gastos de Personal</t>
  </si>
  <si>
    <t>Total Gastos de personal</t>
  </si>
  <si>
    <t>Gastos de Generales</t>
  </si>
  <si>
    <t>Transferencias</t>
  </si>
  <si>
    <t>Total Funcionamieto</t>
  </si>
  <si>
    <t>Inversión Nación</t>
  </si>
  <si>
    <t>Total Inversión</t>
  </si>
  <si>
    <t>Total Presupuesto CCE</t>
  </si>
  <si>
    <t>Total Gastos Generales</t>
  </si>
  <si>
    <t>Colombia Compra Eficiente</t>
  </si>
  <si>
    <t>Ejecución Presupuestal 30 de abril de 2015</t>
  </si>
</sst>
</file>

<file path=xl/styles.xml><?xml version="1.0" encoding="utf-8"?>
<styleSheet xmlns="http://schemas.openxmlformats.org/spreadsheetml/2006/main">
  <numFmts count="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[$-1240A]&quot;$&quot;\ #,##0.00;\(&quot;$&quot;\ #,##0.00\)"/>
  </numFmts>
  <fonts count="41">
    <font>
      <sz val="11"/>
      <color indexed="8"/>
      <name val="Calibri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32" fillId="31" borderId="0" applyNumberFormat="0" applyBorder="0" applyAlignment="0" applyProtection="0"/>
    <xf numFmtId="0" fontId="21" fillId="32" borderId="5" applyNumberFormat="0" applyFont="0" applyAlignment="0" applyProtection="0"/>
    <xf numFmtId="9" fontId="21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26">
    <xf numFmtId="0" fontId="0" fillId="0" borderId="0" xfId="0" applyFont="1" applyFill="1" applyBorder="1" applyAlignment="1">
      <alignment/>
    </xf>
    <xf numFmtId="0" fontId="39" fillId="0" borderId="0" xfId="0" applyNumberFormat="1" applyFont="1" applyFill="1" applyBorder="1" applyAlignment="1">
      <alignment horizontal="left" vertical="center" wrapText="1" readingOrder="1"/>
    </xf>
    <xf numFmtId="0" fontId="18" fillId="0" borderId="0" xfId="0" applyFont="1" applyFill="1" applyBorder="1" applyAlignment="1">
      <alignment/>
    </xf>
    <xf numFmtId="0" fontId="39" fillId="0" borderId="0" xfId="0" applyNumberFormat="1" applyFont="1" applyFill="1" applyBorder="1" applyAlignment="1">
      <alignment horizontal="center" vertical="center" wrapText="1" readingOrder="1"/>
    </xf>
    <xf numFmtId="0" fontId="18" fillId="0" borderId="0" xfId="0" applyFont="1" applyFill="1" applyBorder="1" applyAlignment="1">
      <alignment vertical="center"/>
    </xf>
    <xf numFmtId="0" fontId="18" fillId="33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39" fillId="0" borderId="10" xfId="0" applyNumberFormat="1" applyFont="1" applyFill="1" applyBorder="1" applyAlignment="1">
      <alignment horizontal="center" vertical="center" wrapText="1" readingOrder="1"/>
    </xf>
    <xf numFmtId="0" fontId="39" fillId="0" borderId="10" xfId="0" applyNumberFormat="1" applyFont="1" applyFill="1" applyBorder="1" applyAlignment="1">
      <alignment horizontal="center" vertical="center" wrapText="1" readingOrder="1"/>
    </xf>
    <xf numFmtId="0" fontId="19" fillId="0" borderId="10" xfId="0" applyFont="1" applyFill="1" applyBorder="1" applyAlignment="1">
      <alignment horizontal="center" vertical="center" wrapText="1" readingOrder="1"/>
    </xf>
    <xf numFmtId="0" fontId="40" fillId="0" borderId="0" xfId="0" applyNumberFormat="1" applyFont="1" applyFill="1" applyBorder="1" applyAlignment="1">
      <alignment vertical="center" wrapText="1" readingOrder="1"/>
    </xf>
    <xf numFmtId="0" fontId="40" fillId="0" borderId="0" xfId="0" applyNumberFormat="1" applyFont="1" applyFill="1" applyBorder="1" applyAlignment="1">
      <alignment horizontal="center" vertical="center" wrapText="1" readingOrder="1"/>
    </xf>
    <xf numFmtId="0" fontId="40" fillId="0" borderId="0" xfId="0" applyNumberFormat="1" applyFont="1" applyFill="1" applyBorder="1" applyAlignment="1">
      <alignment horizontal="left" vertical="center" wrapText="1" readingOrder="1"/>
    </xf>
    <xf numFmtId="164" fontId="40" fillId="0" borderId="0" xfId="0" applyNumberFormat="1" applyFont="1" applyFill="1" applyBorder="1" applyAlignment="1">
      <alignment horizontal="right" vertical="center" wrapText="1" readingOrder="1"/>
    </xf>
    <xf numFmtId="9" fontId="40" fillId="0" borderId="0" xfId="53" applyFont="1" applyFill="1" applyBorder="1" applyAlignment="1">
      <alignment horizontal="right" vertical="center" wrapText="1" readingOrder="1"/>
    </xf>
    <xf numFmtId="9" fontId="40" fillId="0" borderId="0" xfId="53" applyFont="1" applyFill="1" applyBorder="1" applyAlignment="1">
      <alignment horizontal="center" vertical="center" wrapText="1" readingOrder="1"/>
    </xf>
    <xf numFmtId="0" fontId="39" fillId="33" borderId="10" xfId="0" applyNumberFormat="1" applyFont="1" applyFill="1" applyBorder="1" applyAlignment="1">
      <alignment horizontal="center" vertical="center" wrapText="1" readingOrder="1"/>
    </xf>
    <xf numFmtId="0" fontId="40" fillId="0" borderId="10" xfId="0" applyNumberFormat="1" applyFont="1" applyFill="1" applyBorder="1" applyAlignment="1">
      <alignment vertical="center" wrapText="1" readingOrder="1"/>
    </xf>
    <xf numFmtId="0" fontId="40" fillId="0" borderId="10" xfId="0" applyNumberFormat="1" applyFont="1" applyFill="1" applyBorder="1" applyAlignment="1">
      <alignment horizontal="center" vertical="center" wrapText="1" readingOrder="1"/>
    </xf>
    <xf numFmtId="0" fontId="40" fillId="0" borderId="10" xfId="0" applyNumberFormat="1" applyFont="1" applyFill="1" applyBorder="1" applyAlignment="1">
      <alignment horizontal="left" vertical="center" wrapText="1" readingOrder="1"/>
    </xf>
    <xf numFmtId="164" fontId="40" fillId="0" borderId="10" xfId="0" applyNumberFormat="1" applyFont="1" applyFill="1" applyBorder="1" applyAlignment="1">
      <alignment horizontal="right" vertical="center" wrapText="1" readingOrder="1"/>
    </xf>
    <xf numFmtId="9" fontId="40" fillId="0" borderId="10" xfId="53" applyFont="1" applyFill="1" applyBorder="1" applyAlignment="1">
      <alignment horizontal="center" vertical="center" wrapText="1" readingOrder="1"/>
    </xf>
    <xf numFmtId="0" fontId="39" fillId="33" borderId="10" xfId="0" applyNumberFormat="1" applyFont="1" applyFill="1" applyBorder="1" applyAlignment="1">
      <alignment horizontal="left" vertical="center" wrapText="1" readingOrder="1"/>
    </xf>
    <xf numFmtId="164" fontId="39" fillId="33" borderId="10" xfId="0" applyNumberFormat="1" applyFont="1" applyFill="1" applyBorder="1" applyAlignment="1">
      <alignment horizontal="right" vertical="center" wrapText="1" readingOrder="1"/>
    </xf>
    <xf numFmtId="9" fontId="39" fillId="33" borderId="10" xfId="53" applyFont="1" applyFill="1" applyBorder="1" applyAlignment="1">
      <alignment horizontal="center" vertical="center" wrapText="1" readingOrder="1"/>
    </xf>
    <xf numFmtId="164" fontId="40" fillId="0" borderId="10" xfId="0" applyNumberFormat="1" applyFont="1" applyFill="1" applyBorder="1" applyAlignment="1">
      <alignment horizontal="center" vertical="center" wrapText="1" readingOrder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323850</xdr:colOff>
      <xdr:row>0</xdr:row>
      <xdr:rowOff>133350</xdr:rowOff>
    </xdr:from>
    <xdr:to>
      <xdr:col>13</xdr:col>
      <xdr:colOff>76200</xdr:colOff>
      <xdr:row>2</xdr:row>
      <xdr:rowOff>247650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58650" y="133350"/>
          <a:ext cx="1600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showGridLines="0" tabSelected="1" zoomScalePageLayoutView="0" workbookViewId="0" topLeftCell="A1">
      <selection activeCell="B6" sqref="B6"/>
    </sheetView>
  </sheetViews>
  <sheetFormatPr defaultColWidth="11.421875" defaultRowHeight="15"/>
  <cols>
    <col min="1" max="1" width="21.57421875" style="2" customWidth="1"/>
    <col min="2" max="2" width="8.8515625" style="2" customWidth="1"/>
    <col min="3" max="3" width="26.140625" style="2" bestFit="1" customWidth="1"/>
    <col min="4" max="5" width="18.00390625" style="2" bestFit="1" customWidth="1"/>
    <col min="6" max="6" width="7.421875" style="2" bestFit="1" customWidth="1"/>
    <col min="7" max="7" width="17.00390625" style="2" bestFit="1" customWidth="1"/>
    <col min="8" max="8" width="11.28125" style="2" customWidth="1"/>
    <col min="9" max="9" width="18.00390625" style="2" bestFit="1" customWidth="1"/>
    <col min="10" max="10" width="12.7109375" style="2" bestFit="1" customWidth="1"/>
    <col min="11" max="11" width="17.00390625" style="2" bestFit="1" customWidth="1"/>
    <col min="12" max="12" width="10.7109375" style="2" customWidth="1"/>
    <col min="13" max="13" width="17.00390625" style="2" bestFit="1" customWidth="1"/>
    <col min="14" max="14" width="6.7109375" style="2" bestFit="1" customWidth="1"/>
    <col min="15" max="15" width="0" style="2" hidden="1" customWidth="1"/>
    <col min="16" max="16" width="0.42578125" style="2" customWidth="1"/>
    <col min="17" max="16384" width="11.421875" style="2" customWidth="1"/>
  </cols>
  <sheetData>
    <row r="1" spans="1:16" ht="12.75">
      <c r="A1" s="7" t="s">
        <v>0</v>
      </c>
      <c r="B1" s="7">
        <v>2015</v>
      </c>
      <c r="C1" s="8" t="s">
        <v>51</v>
      </c>
      <c r="D1" s="8"/>
      <c r="E1" s="8"/>
      <c r="F1" s="8"/>
      <c r="G1" s="8"/>
      <c r="H1" s="8"/>
      <c r="I1" s="8"/>
      <c r="J1" s="8"/>
      <c r="K1" s="8"/>
      <c r="L1" s="8" t="s">
        <v>1</v>
      </c>
      <c r="M1" s="8"/>
      <c r="N1" s="8"/>
      <c r="O1" s="8"/>
      <c r="P1" s="8"/>
    </row>
    <row r="2" spans="1:16" ht="12.75">
      <c r="A2" s="7" t="s">
        <v>2</v>
      </c>
      <c r="B2" s="7" t="s">
        <v>3</v>
      </c>
      <c r="C2" s="9" t="s">
        <v>52</v>
      </c>
      <c r="D2" s="9"/>
      <c r="E2" s="9"/>
      <c r="F2" s="9"/>
      <c r="G2" s="9"/>
      <c r="H2" s="9"/>
      <c r="I2" s="9"/>
      <c r="J2" s="9"/>
      <c r="K2" s="9"/>
      <c r="L2" s="8"/>
      <c r="M2" s="8"/>
      <c r="N2" s="8"/>
      <c r="O2" s="8"/>
      <c r="P2" s="8"/>
    </row>
    <row r="3" spans="1:16" ht="25.5">
      <c r="A3" s="7" t="s">
        <v>4</v>
      </c>
      <c r="B3" s="7" t="s">
        <v>5</v>
      </c>
      <c r="C3" s="9"/>
      <c r="D3" s="9"/>
      <c r="E3" s="9"/>
      <c r="F3" s="9"/>
      <c r="G3" s="9"/>
      <c r="H3" s="9"/>
      <c r="I3" s="9"/>
      <c r="J3" s="9"/>
      <c r="K3" s="9"/>
      <c r="L3" s="8"/>
      <c r="M3" s="8"/>
      <c r="N3" s="8"/>
      <c r="O3" s="8"/>
      <c r="P3" s="8"/>
    </row>
    <row r="4" spans="1:16" ht="12.75">
      <c r="A4" s="1" t="s">
        <v>41</v>
      </c>
      <c r="B4" s="1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4"/>
      <c r="P4" s="4"/>
    </row>
    <row r="5" spans="1:16" ht="12.75">
      <c r="A5" s="1" t="s">
        <v>42</v>
      </c>
      <c r="B5" s="1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4"/>
      <c r="P5" s="4"/>
    </row>
    <row r="6" spans="1:16" ht="25.5">
      <c r="A6" s="16" t="s">
        <v>40</v>
      </c>
      <c r="B6" s="16" t="s">
        <v>6</v>
      </c>
      <c r="C6" s="16" t="s">
        <v>39</v>
      </c>
      <c r="D6" s="16" t="s">
        <v>38</v>
      </c>
      <c r="E6" s="16" t="s">
        <v>7</v>
      </c>
      <c r="F6" s="16" t="s">
        <v>29</v>
      </c>
      <c r="G6" s="16" t="s">
        <v>37</v>
      </c>
      <c r="H6" s="16" t="s">
        <v>30</v>
      </c>
      <c r="I6" s="16" t="s">
        <v>36</v>
      </c>
      <c r="J6" s="16" t="s">
        <v>31</v>
      </c>
      <c r="K6" s="16" t="s">
        <v>35</v>
      </c>
      <c r="L6" s="16" t="s">
        <v>32</v>
      </c>
      <c r="M6" s="16" t="s">
        <v>34</v>
      </c>
      <c r="N6" s="16" t="s">
        <v>33</v>
      </c>
      <c r="O6" s="4"/>
      <c r="P6" s="4"/>
    </row>
    <row r="7" spans="1:16" ht="25.5">
      <c r="A7" s="17" t="s">
        <v>8</v>
      </c>
      <c r="B7" s="18" t="s">
        <v>9</v>
      </c>
      <c r="C7" s="19" t="s">
        <v>10</v>
      </c>
      <c r="D7" s="20">
        <v>2122000000</v>
      </c>
      <c r="E7" s="20">
        <v>2122000000</v>
      </c>
      <c r="F7" s="21">
        <f>+E7/D7</f>
        <v>1</v>
      </c>
      <c r="G7" s="20">
        <v>0</v>
      </c>
      <c r="H7" s="21">
        <f>+G7/D7</f>
        <v>0</v>
      </c>
      <c r="I7" s="20">
        <v>676949161</v>
      </c>
      <c r="J7" s="21">
        <f>+I7/D7</f>
        <v>0.3190146847313855</v>
      </c>
      <c r="K7" s="20">
        <v>676949161</v>
      </c>
      <c r="L7" s="21">
        <f>+K7/D7</f>
        <v>0.3190146847313855</v>
      </c>
      <c r="M7" s="20">
        <v>676949161</v>
      </c>
      <c r="N7" s="21">
        <f>+M7/D7</f>
        <v>0.3190146847313855</v>
      </c>
      <c r="O7" s="4"/>
      <c r="P7" s="4"/>
    </row>
    <row r="8" spans="1:16" ht="12.75">
      <c r="A8" s="17" t="s">
        <v>11</v>
      </c>
      <c r="B8" s="18" t="s">
        <v>9</v>
      </c>
      <c r="C8" s="19" t="s">
        <v>12</v>
      </c>
      <c r="D8" s="20">
        <v>485000000</v>
      </c>
      <c r="E8" s="20">
        <v>485000000</v>
      </c>
      <c r="F8" s="21">
        <f aca="true" t="shared" si="0" ref="F8:F32">+E8/D8</f>
        <v>1</v>
      </c>
      <c r="G8" s="20">
        <v>0</v>
      </c>
      <c r="H8" s="21">
        <f aca="true" t="shared" si="1" ref="H8:H32">+G8/D8</f>
        <v>0</v>
      </c>
      <c r="I8" s="20">
        <v>144000542</v>
      </c>
      <c r="J8" s="21">
        <f aca="true" t="shared" si="2" ref="J8:J32">+I8/D8</f>
        <v>0.29690833402061856</v>
      </c>
      <c r="K8" s="20">
        <v>144000542</v>
      </c>
      <c r="L8" s="21">
        <f aca="true" t="shared" si="3" ref="L8:L32">+K8/D8</f>
        <v>0.29690833402061856</v>
      </c>
      <c r="M8" s="20">
        <v>144000542</v>
      </c>
      <c r="N8" s="21">
        <f aca="true" t="shared" si="4" ref="N8:N32">+M8/D8</f>
        <v>0.29690833402061856</v>
      </c>
      <c r="O8" s="4"/>
      <c r="P8" s="4"/>
    </row>
    <row r="9" spans="1:16" ht="12.75">
      <c r="A9" s="17" t="s">
        <v>13</v>
      </c>
      <c r="B9" s="18" t="s">
        <v>9</v>
      </c>
      <c r="C9" s="19" t="s">
        <v>14</v>
      </c>
      <c r="D9" s="20">
        <v>752000000</v>
      </c>
      <c r="E9" s="20">
        <v>568856039</v>
      </c>
      <c r="F9" s="21">
        <f t="shared" si="0"/>
        <v>0.7564574986702127</v>
      </c>
      <c r="G9" s="20">
        <v>183143961</v>
      </c>
      <c r="H9" s="21">
        <f t="shared" si="1"/>
        <v>0.24354250132978725</v>
      </c>
      <c r="I9" s="20">
        <v>32221378</v>
      </c>
      <c r="J9" s="21">
        <f t="shared" si="2"/>
        <v>0.042847577127659575</v>
      </c>
      <c r="K9" s="20">
        <v>32221378</v>
      </c>
      <c r="L9" s="21">
        <f t="shared" si="3"/>
        <v>0.042847577127659575</v>
      </c>
      <c r="M9" s="20">
        <v>32221378</v>
      </c>
      <c r="N9" s="21">
        <f t="shared" si="4"/>
        <v>0.042847577127659575</v>
      </c>
      <c r="O9" s="4"/>
      <c r="P9" s="4"/>
    </row>
    <row r="10" spans="1:16" ht="25.5">
      <c r="A10" s="17" t="s">
        <v>15</v>
      </c>
      <c r="B10" s="18" t="s">
        <v>9</v>
      </c>
      <c r="C10" s="19" t="s">
        <v>16</v>
      </c>
      <c r="D10" s="20">
        <v>1112400000</v>
      </c>
      <c r="E10" s="20">
        <v>1108349933</v>
      </c>
      <c r="F10" s="21">
        <f t="shared" si="0"/>
        <v>0.9963591630708378</v>
      </c>
      <c r="G10" s="20">
        <v>4050067</v>
      </c>
      <c r="H10" s="21">
        <f t="shared" si="1"/>
        <v>0.003640836929162172</v>
      </c>
      <c r="I10" s="20">
        <v>1021933939</v>
      </c>
      <c r="J10" s="21">
        <f t="shared" si="2"/>
        <v>0.9186748822366055</v>
      </c>
      <c r="K10" s="20">
        <v>221804453</v>
      </c>
      <c r="L10" s="21">
        <f t="shared" si="3"/>
        <v>0.19939271215390147</v>
      </c>
      <c r="M10" s="20">
        <v>221804453</v>
      </c>
      <c r="N10" s="21">
        <f t="shared" si="4"/>
        <v>0.19939271215390147</v>
      </c>
      <c r="O10" s="4"/>
      <c r="P10" s="4"/>
    </row>
    <row r="11" spans="1:16" ht="51">
      <c r="A11" s="17" t="s">
        <v>17</v>
      </c>
      <c r="B11" s="18" t="s">
        <v>9</v>
      </c>
      <c r="C11" s="19" t="s">
        <v>18</v>
      </c>
      <c r="D11" s="20">
        <v>1029000000</v>
      </c>
      <c r="E11" s="20">
        <v>942351203</v>
      </c>
      <c r="F11" s="21">
        <f t="shared" si="0"/>
        <v>0.9157932001943635</v>
      </c>
      <c r="G11" s="20">
        <v>86648797</v>
      </c>
      <c r="H11" s="21">
        <f t="shared" si="1"/>
        <v>0.08420679980563654</v>
      </c>
      <c r="I11" s="20">
        <v>265298143</v>
      </c>
      <c r="J11" s="21">
        <f t="shared" si="2"/>
        <v>0.25782132458697765</v>
      </c>
      <c r="K11" s="20">
        <v>265298143</v>
      </c>
      <c r="L11" s="21">
        <f t="shared" si="3"/>
        <v>0.25782132458697765</v>
      </c>
      <c r="M11" s="20">
        <v>265298143</v>
      </c>
      <c r="N11" s="21">
        <f t="shared" si="4"/>
        <v>0.25782132458697765</v>
      </c>
      <c r="O11" s="4"/>
      <c r="P11" s="4"/>
    </row>
    <row r="12" spans="1:16" ht="12.75">
      <c r="A12" s="22" t="s">
        <v>43</v>
      </c>
      <c r="B12" s="22"/>
      <c r="C12" s="22"/>
      <c r="D12" s="23">
        <f>SUM(D7:D11)</f>
        <v>5500400000</v>
      </c>
      <c r="E12" s="23">
        <f aca="true" t="shared" si="5" ref="E12:M12">SUM(E7:E11)</f>
        <v>5226557175</v>
      </c>
      <c r="F12" s="24">
        <f t="shared" si="0"/>
        <v>0.9502140162533634</v>
      </c>
      <c r="G12" s="23">
        <f t="shared" si="5"/>
        <v>273842825</v>
      </c>
      <c r="H12" s="24">
        <f t="shared" si="1"/>
        <v>0.049785983746636606</v>
      </c>
      <c r="I12" s="23">
        <f t="shared" si="5"/>
        <v>2140403163</v>
      </c>
      <c r="J12" s="24">
        <f t="shared" si="2"/>
        <v>0.38913591066104286</v>
      </c>
      <c r="K12" s="23">
        <f t="shared" si="5"/>
        <v>1340273677</v>
      </c>
      <c r="L12" s="24">
        <f t="shared" si="3"/>
        <v>0.24366840175259982</v>
      </c>
      <c r="M12" s="23">
        <f t="shared" si="5"/>
        <v>1340273677</v>
      </c>
      <c r="N12" s="24">
        <f t="shared" si="4"/>
        <v>0.24366840175259982</v>
      </c>
      <c r="O12" s="5"/>
      <c r="P12" s="4"/>
    </row>
    <row r="13" spans="1:16" ht="12.75">
      <c r="A13" s="10"/>
      <c r="B13" s="11"/>
      <c r="C13" s="12"/>
      <c r="D13" s="13"/>
      <c r="E13" s="13"/>
      <c r="F13" s="14"/>
      <c r="G13" s="13"/>
      <c r="H13" s="14"/>
      <c r="I13" s="13"/>
      <c r="J13" s="14"/>
      <c r="K13" s="13"/>
      <c r="L13" s="15"/>
      <c r="M13" s="13"/>
      <c r="N13" s="15"/>
      <c r="O13" s="4"/>
      <c r="P13" s="4"/>
    </row>
    <row r="14" spans="1:16" ht="12.75">
      <c r="A14" s="1" t="s">
        <v>44</v>
      </c>
      <c r="B14" s="1"/>
      <c r="C14" s="1"/>
      <c r="D14" s="13"/>
      <c r="E14" s="13"/>
      <c r="F14" s="14"/>
      <c r="G14" s="13"/>
      <c r="H14" s="14"/>
      <c r="I14" s="13"/>
      <c r="J14" s="14"/>
      <c r="K14" s="13"/>
      <c r="L14" s="14"/>
      <c r="M14" s="13"/>
      <c r="N14" s="14"/>
      <c r="O14" s="4"/>
      <c r="P14" s="4"/>
    </row>
    <row r="15" spans="1:16" ht="25.5">
      <c r="A15" s="16" t="s">
        <v>40</v>
      </c>
      <c r="B15" s="16" t="s">
        <v>6</v>
      </c>
      <c r="C15" s="16" t="s">
        <v>39</v>
      </c>
      <c r="D15" s="16" t="s">
        <v>38</v>
      </c>
      <c r="E15" s="16" t="s">
        <v>7</v>
      </c>
      <c r="F15" s="16" t="s">
        <v>29</v>
      </c>
      <c r="G15" s="16" t="s">
        <v>37</v>
      </c>
      <c r="H15" s="16" t="s">
        <v>30</v>
      </c>
      <c r="I15" s="16" t="s">
        <v>36</v>
      </c>
      <c r="J15" s="16" t="s">
        <v>31</v>
      </c>
      <c r="K15" s="16" t="s">
        <v>35</v>
      </c>
      <c r="L15" s="16" t="s">
        <v>32</v>
      </c>
      <c r="M15" s="16" t="s">
        <v>34</v>
      </c>
      <c r="N15" s="16" t="s">
        <v>33</v>
      </c>
      <c r="O15" s="4"/>
      <c r="P15" s="4"/>
    </row>
    <row r="16" spans="1:16" ht="12.75">
      <c r="A16" s="17" t="s">
        <v>19</v>
      </c>
      <c r="B16" s="18" t="s">
        <v>9</v>
      </c>
      <c r="C16" s="19" t="s">
        <v>20</v>
      </c>
      <c r="D16" s="20">
        <v>6000000</v>
      </c>
      <c r="E16" s="20">
        <v>0</v>
      </c>
      <c r="F16" s="21">
        <f t="shared" si="0"/>
        <v>0</v>
      </c>
      <c r="G16" s="20">
        <v>6000000</v>
      </c>
      <c r="H16" s="21">
        <f t="shared" si="1"/>
        <v>1</v>
      </c>
      <c r="I16" s="20">
        <v>0</v>
      </c>
      <c r="J16" s="21">
        <f t="shared" si="2"/>
        <v>0</v>
      </c>
      <c r="K16" s="20">
        <v>0</v>
      </c>
      <c r="L16" s="21">
        <f t="shared" si="3"/>
        <v>0</v>
      </c>
      <c r="M16" s="20">
        <v>0</v>
      </c>
      <c r="N16" s="21">
        <f t="shared" si="4"/>
        <v>0</v>
      </c>
      <c r="O16" s="4"/>
      <c r="P16" s="4"/>
    </row>
    <row r="17" spans="1:16" ht="25.5">
      <c r="A17" s="17" t="s">
        <v>21</v>
      </c>
      <c r="B17" s="18" t="s">
        <v>9</v>
      </c>
      <c r="C17" s="19" t="s">
        <v>22</v>
      </c>
      <c r="D17" s="20">
        <v>2988300000</v>
      </c>
      <c r="E17" s="25">
        <v>2690863792</v>
      </c>
      <c r="F17" s="21">
        <f t="shared" si="0"/>
        <v>0.9004664163571261</v>
      </c>
      <c r="G17" s="20">
        <v>297436208</v>
      </c>
      <c r="H17" s="21">
        <f t="shared" si="1"/>
        <v>0.09953358364287387</v>
      </c>
      <c r="I17" s="20">
        <v>2083029311</v>
      </c>
      <c r="J17" s="21">
        <f t="shared" si="2"/>
        <v>0.6970616440785731</v>
      </c>
      <c r="K17" s="20">
        <v>625354076</v>
      </c>
      <c r="L17" s="21">
        <f t="shared" si="3"/>
        <v>0.20926750192417093</v>
      </c>
      <c r="M17" s="20">
        <v>625354076</v>
      </c>
      <c r="N17" s="21">
        <f t="shared" si="4"/>
        <v>0.20926750192417093</v>
      </c>
      <c r="O17" s="4"/>
      <c r="P17" s="4"/>
    </row>
    <row r="18" spans="1:16" ht="12.75">
      <c r="A18" s="22" t="s">
        <v>50</v>
      </c>
      <c r="B18" s="22"/>
      <c r="C18" s="22"/>
      <c r="D18" s="23">
        <f>SUM(D16:D17)</f>
        <v>2994300000</v>
      </c>
      <c r="E18" s="23">
        <f aca="true" t="shared" si="6" ref="E18:M18">SUM(E16:E17)</f>
        <v>2690863792</v>
      </c>
      <c r="F18" s="24">
        <f t="shared" si="0"/>
        <v>0.8986620552382861</v>
      </c>
      <c r="G18" s="23">
        <f t="shared" si="6"/>
        <v>303436208</v>
      </c>
      <c r="H18" s="24">
        <f t="shared" si="1"/>
        <v>0.10133794476171393</v>
      </c>
      <c r="I18" s="23">
        <f t="shared" si="6"/>
        <v>2083029311</v>
      </c>
      <c r="J18" s="24">
        <f t="shared" si="2"/>
        <v>0.6956648669138029</v>
      </c>
      <c r="K18" s="23">
        <f t="shared" si="6"/>
        <v>625354076</v>
      </c>
      <c r="L18" s="24">
        <f t="shared" si="3"/>
        <v>0.20884817019002772</v>
      </c>
      <c r="M18" s="23">
        <f t="shared" si="6"/>
        <v>625354076</v>
      </c>
      <c r="N18" s="24">
        <f t="shared" si="4"/>
        <v>0.20884817019002772</v>
      </c>
      <c r="O18" s="6"/>
      <c r="P18" s="6"/>
    </row>
    <row r="19" spans="1:16" ht="12.75">
      <c r="A19" s="10"/>
      <c r="B19" s="11"/>
      <c r="C19" s="12"/>
      <c r="D19" s="13"/>
      <c r="E19" s="13"/>
      <c r="F19" s="15"/>
      <c r="G19" s="13"/>
      <c r="H19" s="15"/>
      <c r="I19" s="13"/>
      <c r="J19" s="15"/>
      <c r="K19" s="13"/>
      <c r="L19" s="15"/>
      <c r="M19" s="13"/>
      <c r="N19" s="15"/>
      <c r="O19" s="4"/>
      <c r="P19" s="4"/>
    </row>
    <row r="20" spans="1:16" ht="12.75">
      <c r="A20" s="1" t="s">
        <v>45</v>
      </c>
      <c r="B20" s="1"/>
      <c r="C20" s="12"/>
      <c r="D20" s="13"/>
      <c r="E20" s="13"/>
      <c r="F20" s="15"/>
      <c r="G20" s="13"/>
      <c r="H20" s="15"/>
      <c r="I20" s="13"/>
      <c r="J20" s="15"/>
      <c r="K20" s="13"/>
      <c r="L20" s="15"/>
      <c r="M20" s="13"/>
      <c r="N20" s="15"/>
      <c r="O20" s="4"/>
      <c r="P20" s="4"/>
    </row>
    <row r="21" spans="1:16" ht="25.5">
      <c r="A21" s="16" t="s">
        <v>40</v>
      </c>
      <c r="B21" s="16" t="s">
        <v>6</v>
      </c>
      <c r="C21" s="16" t="s">
        <v>39</v>
      </c>
      <c r="D21" s="16" t="s">
        <v>38</v>
      </c>
      <c r="E21" s="16" t="s">
        <v>7</v>
      </c>
      <c r="F21" s="16" t="s">
        <v>29</v>
      </c>
      <c r="G21" s="16" t="s">
        <v>37</v>
      </c>
      <c r="H21" s="16" t="s">
        <v>30</v>
      </c>
      <c r="I21" s="16" t="s">
        <v>36</v>
      </c>
      <c r="J21" s="16" t="s">
        <v>31</v>
      </c>
      <c r="K21" s="16" t="s">
        <v>35</v>
      </c>
      <c r="L21" s="16" t="s">
        <v>32</v>
      </c>
      <c r="M21" s="16" t="s">
        <v>34</v>
      </c>
      <c r="N21" s="16" t="s">
        <v>33</v>
      </c>
      <c r="O21" s="4"/>
      <c r="P21" s="4"/>
    </row>
    <row r="22" spans="1:16" ht="25.5">
      <c r="A22" s="17" t="s">
        <v>23</v>
      </c>
      <c r="B22" s="18" t="s">
        <v>24</v>
      </c>
      <c r="C22" s="19" t="s">
        <v>25</v>
      </c>
      <c r="D22" s="20">
        <v>35000000</v>
      </c>
      <c r="E22" s="20">
        <v>370161.7</v>
      </c>
      <c r="F22" s="21">
        <f t="shared" si="0"/>
        <v>0.010576048571428572</v>
      </c>
      <c r="G22" s="20">
        <v>34629838.3</v>
      </c>
      <c r="H22" s="21">
        <f t="shared" si="1"/>
        <v>0.9894239514285713</v>
      </c>
      <c r="I22" s="20">
        <v>370161.7</v>
      </c>
      <c r="J22" s="21">
        <f t="shared" si="2"/>
        <v>0.010576048571428572</v>
      </c>
      <c r="K22" s="20">
        <v>370161.7</v>
      </c>
      <c r="L22" s="21">
        <f t="shared" si="3"/>
        <v>0.010576048571428572</v>
      </c>
      <c r="M22" s="20">
        <v>370161.7</v>
      </c>
      <c r="N22" s="21">
        <f t="shared" si="4"/>
        <v>0.010576048571428572</v>
      </c>
      <c r="O22" s="4"/>
      <c r="P22" s="4"/>
    </row>
    <row r="23" spans="1:16" ht="12.75">
      <c r="A23" s="10"/>
      <c r="B23" s="11"/>
      <c r="C23" s="12"/>
      <c r="D23" s="13"/>
      <c r="E23" s="13"/>
      <c r="F23" s="15"/>
      <c r="G23" s="13"/>
      <c r="H23" s="15"/>
      <c r="I23" s="13"/>
      <c r="J23" s="15"/>
      <c r="K23" s="13"/>
      <c r="L23" s="15"/>
      <c r="M23" s="13"/>
      <c r="N23" s="15"/>
      <c r="O23" s="4"/>
      <c r="P23" s="4"/>
    </row>
    <row r="24" spans="1:16" ht="12.75">
      <c r="A24" s="22" t="s">
        <v>46</v>
      </c>
      <c r="B24" s="22"/>
      <c r="C24" s="22"/>
      <c r="D24" s="23">
        <f>+D22+D18+D12</f>
        <v>8529700000</v>
      </c>
      <c r="E24" s="23">
        <f>+E22+E18+E12</f>
        <v>7917791128.7</v>
      </c>
      <c r="F24" s="24">
        <f t="shared" si="0"/>
        <v>0.9282613841870171</v>
      </c>
      <c r="G24" s="23">
        <f>+G22+G18+G12</f>
        <v>611908871.3</v>
      </c>
      <c r="H24" s="24">
        <f t="shared" si="1"/>
        <v>0.07173861581298287</v>
      </c>
      <c r="I24" s="23">
        <f>+I22+I18+I12</f>
        <v>4223802635.7</v>
      </c>
      <c r="J24" s="24">
        <f t="shared" si="2"/>
        <v>0.4951877130145257</v>
      </c>
      <c r="K24" s="23">
        <f>+K22+K18+K12</f>
        <v>1965997914.7</v>
      </c>
      <c r="L24" s="24">
        <f t="shared" si="3"/>
        <v>0.2304885183183465</v>
      </c>
      <c r="M24" s="23">
        <f>+M22+M18+M12</f>
        <v>1965997914.7</v>
      </c>
      <c r="N24" s="24">
        <f t="shared" si="4"/>
        <v>0.2304885183183465</v>
      </c>
      <c r="O24" s="4"/>
      <c r="P24" s="4"/>
    </row>
    <row r="25" spans="1:16" ht="12.75">
      <c r="A25" s="10"/>
      <c r="B25" s="11"/>
      <c r="C25" s="12"/>
      <c r="D25" s="13"/>
      <c r="E25" s="13"/>
      <c r="F25" s="15"/>
      <c r="G25" s="13"/>
      <c r="H25" s="15"/>
      <c r="I25" s="13"/>
      <c r="J25" s="15"/>
      <c r="K25" s="13"/>
      <c r="L25" s="15"/>
      <c r="M25" s="13"/>
      <c r="N25" s="15"/>
      <c r="O25" s="4"/>
      <c r="P25" s="4"/>
    </row>
    <row r="26" spans="1:16" ht="12.75">
      <c r="A26" s="1" t="s">
        <v>47</v>
      </c>
      <c r="B26" s="1"/>
      <c r="C26" s="12"/>
      <c r="D26" s="13"/>
      <c r="E26" s="13"/>
      <c r="F26" s="15"/>
      <c r="G26" s="13"/>
      <c r="H26" s="15"/>
      <c r="I26" s="13"/>
      <c r="J26" s="15"/>
      <c r="K26" s="13"/>
      <c r="L26" s="15"/>
      <c r="M26" s="13"/>
      <c r="N26" s="15"/>
      <c r="O26" s="4"/>
      <c r="P26" s="4"/>
    </row>
    <row r="27" spans="1:16" ht="25.5">
      <c r="A27" s="16" t="s">
        <v>40</v>
      </c>
      <c r="B27" s="16" t="s">
        <v>6</v>
      </c>
      <c r="C27" s="16" t="s">
        <v>39</v>
      </c>
      <c r="D27" s="16" t="s">
        <v>38</v>
      </c>
      <c r="E27" s="16" t="s">
        <v>7</v>
      </c>
      <c r="F27" s="16" t="s">
        <v>29</v>
      </c>
      <c r="G27" s="16" t="s">
        <v>37</v>
      </c>
      <c r="H27" s="16" t="s">
        <v>30</v>
      </c>
      <c r="I27" s="16" t="s">
        <v>36</v>
      </c>
      <c r="J27" s="16" t="s">
        <v>31</v>
      </c>
      <c r="K27" s="16" t="s">
        <v>35</v>
      </c>
      <c r="L27" s="16" t="s">
        <v>32</v>
      </c>
      <c r="M27" s="16" t="s">
        <v>34</v>
      </c>
      <c r="N27" s="16" t="s">
        <v>33</v>
      </c>
      <c r="O27" s="4"/>
      <c r="P27" s="4"/>
    </row>
    <row r="28" spans="1:16" ht="38.25">
      <c r="A28" s="17" t="s">
        <v>26</v>
      </c>
      <c r="B28" s="18" t="s">
        <v>9</v>
      </c>
      <c r="C28" s="19" t="s">
        <v>27</v>
      </c>
      <c r="D28" s="20">
        <v>7320000000</v>
      </c>
      <c r="E28" s="20">
        <v>6080297001.42</v>
      </c>
      <c r="F28" s="21">
        <f t="shared" si="0"/>
        <v>0.8306416668606558</v>
      </c>
      <c r="G28" s="20">
        <v>1239702998.58</v>
      </c>
      <c r="H28" s="21">
        <f t="shared" si="1"/>
        <v>0.16935833313934426</v>
      </c>
      <c r="I28" s="20">
        <v>6076032991.42</v>
      </c>
      <c r="J28" s="21">
        <f t="shared" si="2"/>
        <v>0.8300591518333333</v>
      </c>
      <c r="K28" s="20">
        <v>864334470.59</v>
      </c>
      <c r="L28" s="21">
        <f t="shared" si="3"/>
        <v>0.11807847958879782</v>
      </c>
      <c r="M28" s="20">
        <v>864334470.59</v>
      </c>
      <c r="N28" s="21">
        <f t="shared" si="4"/>
        <v>0.11807847958879782</v>
      </c>
      <c r="O28" s="4"/>
      <c r="P28" s="4"/>
    </row>
    <row r="29" spans="1:16" ht="38.25">
      <c r="A29" s="17" t="s">
        <v>26</v>
      </c>
      <c r="B29" s="18" t="s">
        <v>28</v>
      </c>
      <c r="C29" s="19" t="s">
        <v>27</v>
      </c>
      <c r="D29" s="20">
        <v>7680000000</v>
      </c>
      <c r="E29" s="20">
        <v>2429239681</v>
      </c>
      <c r="F29" s="21">
        <f t="shared" si="0"/>
        <v>0.31630725013020833</v>
      </c>
      <c r="G29" s="20">
        <v>5250760319</v>
      </c>
      <c r="H29" s="21">
        <f t="shared" si="1"/>
        <v>0.6836927498697917</v>
      </c>
      <c r="I29" s="20">
        <v>2247615308.99</v>
      </c>
      <c r="J29" s="21">
        <f t="shared" si="2"/>
        <v>0.2926582433580729</v>
      </c>
      <c r="K29" s="20">
        <v>279951186.99</v>
      </c>
      <c r="L29" s="21">
        <f t="shared" si="3"/>
        <v>0.03645197747265625</v>
      </c>
      <c r="M29" s="20">
        <v>279951186.99</v>
      </c>
      <c r="N29" s="21">
        <f t="shared" si="4"/>
        <v>0.03645197747265625</v>
      </c>
      <c r="O29" s="4"/>
      <c r="P29" s="4"/>
    </row>
    <row r="30" spans="1:16" ht="12.75">
      <c r="A30" s="22" t="s">
        <v>48</v>
      </c>
      <c r="B30" s="22"/>
      <c r="C30" s="22"/>
      <c r="D30" s="23">
        <f>+D29+D28</f>
        <v>15000000000</v>
      </c>
      <c r="E30" s="23">
        <f aca="true" t="shared" si="7" ref="E30:M30">+E29+E28</f>
        <v>8509536682.42</v>
      </c>
      <c r="F30" s="24">
        <f t="shared" si="0"/>
        <v>0.5673024454946667</v>
      </c>
      <c r="G30" s="23">
        <f t="shared" si="7"/>
        <v>6490463317.58</v>
      </c>
      <c r="H30" s="24">
        <f t="shared" si="1"/>
        <v>0.4326975545053333</v>
      </c>
      <c r="I30" s="23">
        <f t="shared" si="7"/>
        <v>8323648300.41</v>
      </c>
      <c r="J30" s="24">
        <f t="shared" si="2"/>
        <v>0.554909886694</v>
      </c>
      <c r="K30" s="23">
        <f t="shared" si="7"/>
        <v>1144285657.58</v>
      </c>
      <c r="L30" s="24">
        <f t="shared" si="3"/>
        <v>0.07628571050533332</v>
      </c>
      <c r="M30" s="23">
        <f t="shared" si="7"/>
        <v>1144285657.58</v>
      </c>
      <c r="N30" s="24">
        <f t="shared" si="4"/>
        <v>0.07628571050533332</v>
      </c>
      <c r="O30" s="6"/>
      <c r="P30" s="6"/>
    </row>
    <row r="31" spans="1:16" ht="12.75">
      <c r="A31" s="10"/>
      <c r="B31" s="11"/>
      <c r="C31" s="12"/>
      <c r="D31" s="13"/>
      <c r="E31" s="13"/>
      <c r="F31" s="15"/>
      <c r="G31" s="13"/>
      <c r="H31" s="15"/>
      <c r="I31" s="13"/>
      <c r="J31" s="15"/>
      <c r="K31" s="13"/>
      <c r="L31" s="15"/>
      <c r="M31" s="13"/>
      <c r="N31" s="15"/>
      <c r="O31" s="4"/>
      <c r="P31" s="4"/>
    </row>
    <row r="32" spans="1:16" ht="12.75">
      <c r="A32" s="22" t="s">
        <v>49</v>
      </c>
      <c r="B32" s="22"/>
      <c r="C32" s="22"/>
      <c r="D32" s="23">
        <v>23529700000</v>
      </c>
      <c r="E32" s="23">
        <v>16427327811.12</v>
      </c>
      <c r="F32" s="24">
        <f t="shared" si="0"/>
        <v>0.698152879599825</v>
      </c>
      <c r="G32" s="23">
        <v>7102372188.88</v>
      </c>
      <c r="H32" s="24">
        <f t="shared" si="1"/>
        <v>0.3018471204001751</v>
      </c>
      <c r="I32" s="23">
        <v>12547450936.11</v>
      </c>
      <c r="J32" s="24">
        <f t="shared" si="2"/>
        <v>0.5332601323480538</v>
      </c>
      <c r="K32" s="23">
        <v>3110283572.28</v>
      </c>
      <c r="L32" s="24">
        <f t="shared" si="3"/>
        <v>0.13218543255035126</v>
      </c>
      <c r="M32" s="23">
        <v>3110283572.28</v>
      </c>
      <c r="N32" s="24">
        <f t="shared" si="4"/>
        <v>0.13218543255035126</v>
      </c>
      <c r="O32" s="4"/>
      <c r="P32" s="4"/>
    </row>
    <row r="33" ht="13.5" customHeight="1"/>
  </sheetData>
  <sheetProtection/>
  <mergeCells count="13">
    <mergeCell ref="A26:B26"/>
    <mergeCell ref="A30:C30"/>
    <mergeCell ref="A32:C32"/>
    <mergeCell ref="A18:C18"/>
    <mergeCell ref="C1:K1"/>
    <mergeCell ref="L1:P3"/>
    <mergeCell ref="C2:K3"/>
    <mergeCell ref="A4:B4"/>
    <mergeCell ref="A5:B5"/>
    <mergeCell ref="A12:C12"/>
    <mergeCell ref="A14:C14"/>
    <mergeCell ref="A20:B20"/>
    <mergeCell ref="A24:C24"/>
  </mergeCells>
  <printOptions horizontalCentered="1"/>
  <pageMargins left="0.3937007874015748" right="0.3937007874015748" top="0.7874015748031497" bottom="0.7874015748031497" header="0.7874015748031497" footer="0.7874015748031497"/>
  <pageSetup fitToHeight="1" fitToWidth="1" horizontalDpi="300" verticalDpi="300" orientation="landscape" paperSize="123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Andres Humberto</dc:creator>
  <cp:keywords/>
  <dc:description/>
  <cp:lastModifiedBy>Andres Humberto</cp:lastModifiedBy>
  <cp:lastPrinted>2015-05-04T16:29:36Z</cp:lastPrinted>
  <dcterms:created xsi:type="dcterms:W3CDTF">2015-05-04T16:22:07Z</dcterms:created>
  <dcterms:modified xsi:type="dcterms:W3CDTF">2015-05-04T16:39:28Z</dcterms:modified>
  <cp:category/>
  <cp:version/>
  <cp:contentType/>
  <cp:contentStatus/>
</cp:coreProperties>
</file>