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<sst xmlns="http://schemas.openxmlformats.org/spreadsheetml/2006/main" count="111" uniqueCount="54">
  <si>
    <t>Año Fiscal:</t>
  </si>
  <si>
    <t/>
  </si>
  <si>
    <t>Vigencia:</t>
  </si>
  <si>
    <t>Actual</t>
  </si>
  <si>
    <t>Periodo:</t>
  </si>
  <si>
    <t>Octubre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</si>
  <si>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</si>
  <si>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</si>
  <si>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</si>
  <si>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</si>
  <si>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</si>
  <si>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</si>
  <si>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</si>
  <si>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</si>
  <si>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</si>
  <si>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</si>
  <si>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</si>
  <si>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</si>
  <si>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</si>
  <si>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</si>
  <si>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</si>
  <si>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</si>
  <si>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</si>
  <si>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</si>
  <si>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</si>
  <si>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</si>
  <si>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</si>
  <si>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</si>
  <si>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</si>
  <si>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Obligación</t>
  </si>
  <si>
    <t>Compromiso</t>
  </si>
  <si>
    <t>Apr. Disponible</t>
  </si>
  <si>
    <t>Apr. Vigente</t>
  </si>
  <si>
    <t>Descripción</t>
  </si>
  <si>
    <t>Colombia Compra Eficiente</t>
  </si>
  <si>
    <t>Ejecución Presupuestal de Gasto a 31 de octubre de 2014</t>
  </si>
  <si>
    <t>Fuente</t>
  </si>
  <si>
    <t>Rubro</t>
  </si>
  <si>
    <t>% CDP</t>
  </si>
  <si>
    <t>Pagos</t>
  </si>
  <si>
    <t>% Pagos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</si>
  <si>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</si>
  <si>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</si>
  <si>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</si>
  <si>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</si>
  <si>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</si>
  <si>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</si>
  <si>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</si>
  <si>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</si>
  <si>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</si>
  <si>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Ejecución Presupuestal CCE</t>
  </si>
  <si>
    <t>% Oblig</t>
  </si>
  <si>
    <t>% Comp</t>
  </si>
  <si>
    <t>% Apr. Disp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</si>
</sst>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7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readingOrder="1"/>
    </xf>
    <xf numFmtId="164" fontId="2" fillId="0" borderId="0" xfId="0" applyNumberFormat="1" applyFont="1" applyFill="1" applyBorder="1" applyAlignment="1">
      <alignment horizontal="center" vertical="center" readingOrder="1"/>
    </xf>
    <xf numFmtId="9" fontId="2" fillId="0" borderId="0" xfId="54" applyFont="1" applyFill="1" applyBorder="1" applyAlignment="1">
      <alignment horizontal="center" vertical="center" readingOrder="1"/>
    </xf>
    <xf numFmtId="0" fontId="39" fillId="0" borderId="0" xfId="0" applyNumberFormat="1" applyFont="1" applyFill="1" applyBorder="1" applyAlignment="1">
      <alignment vertical="center" wrapText="1" readingOrder="1"/>
    </xf>
    <xf numFmtId="0" fontId="39" fillId="0" borderId="0" xfId="52" applyNumberFormat="1" applyFont="1" applyFill="1" applyBorder="1" applyAlignment="1">
      <alignment horizontal="center" vertical="center" readingOrder="1"/>
      <protection/>
    </xf>
    <xf numFmtId="0" fontId="40" fillId="0" borderId="0" xfId="0" applyNumberFormat="1" applyFont="1" applyFill="1" applyBorder="1" applyAlignment="1">
      <alignment horizontal="left"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164" fontId="40" fillId="0" borderId="0" xfId="0" applyNumberFormat="1" applyFont="1" applyFill="1" applyBorder="1" applyAlignment="1">
      <alignment horizontal="right" vertical="center" wrapText="1" readingOrder="1"/>
    </xf>
    <xf numFmtId="9" fontId="40" fillId="0" borderId="0" xfId="54" applyFont="1" applyFill="1" applyBorder="1" applyAlignment="1">
      <alignment horizontal="center" vertical="center" wrapText="1" readingOrder="1"/>
    </xf>
    <xf numFmtId="0" fontId="39" fillId="0" borderId="11" xfId="0" applyNumberFormat="1" applyFont="1" applyFill="1" applyBorder="1" applyAlignment="1">
      <alignment horizontal="center" vertical="center" wrapText="1" readingOrder="1"/>
    </xf>
    <xf numFmtId="0" fontId="39" fillId="0" borderId="11" xfId="52" applyNumberFormat="1" applyFont="1" applyFill="1" applyBorder="1" applyAlignment="1">
      <alignment horizontal="center" vertical="center" readingOrder="1"/>
      <protection/>
    </xf>
    <xf numFmtId="0" fontId="39" fillId="0" borderId="11" xfId="0" applyNumberFormat="1" applyFont="1" applyFill="1" applyBorder="1" applyAlignment="1">
      <alignment vertical="center" wrapText="1" readingOrder="1"/>
    </xf>
    <xf numFmtId="0" fontId="2" fillId="0" borderId="11" xfId="0" applyFont="1" applyFill="1" applyBorder="1" applyAlignment="1">
      <alignment horizontal="center" vertical="center" readingOrder="1"/>
    </xf>
    <xf numFmtId="0" fontId="39" fillId="33" borderId="12" xfId="0" applyNumberFormat="1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vertical="center" wrapText="1" readingOrder="1"/>
    </xf>
    <xf numFmtId="0" fontId="40" fillId="0" borderId="12" xfId="0" applyNumberFormat="1" applyFont="1" applyFill="1" applyBorder="1" applyAlignment="1">
      <alignment horizontal="center" vertical="center" wrapText="1" readingOrder="1"/>
    </xf>
    <xf numFmtId="0" fontId="40" fillId="0" borderId="12" xfId="0" applyNumberFormat="1" applyFont="1" applyFill="1" applyBorder="1" applyAlignment="1">
      <alignment horizontal="left" vertical="center" wrapText="1" readingOrder="1"/>
    </xf>
    <xf numFmtId="164" fontId="40" fillId="0" borderId="12" xfId="0" applyNumberFormat="1" applyFont="1" applyFill="1" applyBorder="1" applyAlignment="1">
      <alignment horizontal="right" vertical="center" wrapText="1" readingOrder="1"/>
    </xf>
    <xf numFmtId="9" fontId="40" fillId="0" borderId="12" xfId="54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/>
    </xf>
    <xf numFmtId="9" fontId="2" fillId="0" borderId="12" xfId="54" applyFont="1" applyFill="1" applyBorder="1" applyAlignment="1">
      <alignment horizontal="center" vertical="center" readingOrder="1"/>
    </xf>
    <xf numFmtId="0" fontId="40" fillId="0" borderId="13" xfId="0" applyNumberFormat="1" applyFont="1" applyFill="1" applyBorder="1" applyAlignment="1">
      <alignment vertical="center" wrapText="1" readingOrder="1"/>
    </xf>
    <xf numFmtId="0" fontId="40" fillId="0" borderId="13" xfId="0" applyNumberFormat="1" applyFont="1" applyFill="1" applyBorder="1" applyAlignment="1">
      <alignment horizontal="center" vertical="center" wrapText="1" readingOrder="1"/>
    </xf>
    <xf numFmtId="0" fontId="40" fillId="0" borderId="13" xfId="0" applyNumberFormat="1" applyFont="1" applyFill="1" applyBorder="1" applyAlignment="1">
      <alignment horizontal="left" vertical="center" wrapText="1" readingOrder="1"/>
    </xf>
    <xf numFmtId="164" fontId="40" fillId="0" borderId="13" xfId="0" applyNumberFormat="1" applyFont="1" applyFill="1" applyBorder="1" applyAlignment="1">
      <alignment horizontal="right" vertical="center" wrapText="1" readingOrder="1"/>
    </xf>
    <xf numFmtId="9" fontId="40" fillId="0" borderId="13" xfId="54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/>
    </xf>
    <xf numFmtId="9" fontId="2" fillId="0" borderId="13" xfId="54" applyFont="1" applyFill="1" applyBorder="1" applyAlignment="1">
      <alignment horizontal="center" vertical="center" readingOrder="1"/>
    </xf>
    <xf numFmtId="164" fontId="39" fillId="33" borderId="12" xfId="0" applyNumberFormat="1" applyFont="1" applyFill="1" applyBorder="1" applyAlignment="1">
      <alignment horizontal="right" vertical="center" wrapText="1" readingOrder="1"/>
    </xf>
    <xf numFmtId="9" fontId="39" fillId="33" borderId="12" xfId="54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/>
    </xf>
    <xf numFmtId="9" fontId="3" fillId="33" borderId="12" xfId="54" applyFont="1" applyFill="1" applyBorder="1" applyAlignment="1">
      <alignment horizontal="center" vertical="center" readingOrder="1"/>
    </xf>
    <xf numFmtId="0" fontId="39" fillId="0" borderId="13" xfId="0" applyNumberFormat="1" applyFont="1" applyFill="1" applyBorder="1" applyAlignment="1">
      <alignment horizontal="left" vertical="center" wrapText="1" readingOrder="1"/>
    </xf>
    <xf numFmtId="0" fontId="39" fillId="0" borderId="14" xfId="0" applyNumberFormat="1" applyFont="1" applyFill="1" applyBorder="1" applyAlignment="1">
      <alignment horizontal="left" vertical="center" wrapText="1" readingOrder="1"/>
    </xf>
    <xf numFmtId="164" fontId="40" fillId="0" borderId="14" xfId="0" applyNumberFormat="1" applyFont="1" applyFill="1" applyBorder="1" applyAlignment="1">
      <alignment horizontal="right" vertical="center" wrapText="1" readingOrder="1"/>
    </xf>
    <xf numFmtId="9" fontId="40" fillId="0" borderId="14" xfId="54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/>
    </xf>
    <xf numFmtId="9" fontId="2" fillId="0" borderId="14" xfId="54" applyFont="1" applyFill="1" applyBorder="1" applyAlignment="1">
      <alignment horizontal="center" vertical="center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39" fillId="33" borderId="12" xfId="0" applyNumberFormat="1" applyFont="1" applyFill="1" applyBorder="1" applyAlignment="1">
      <alignment horizontal="left" vertical="center" wrapText="1" readingOrder="1"/>
    </xf>
    <xf numFmtId="0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0" xfId="52" applyNumberFormat="1" applyFont="1" applyFill="1" applyBorder="1" applyAlignment="1">
      <alignment horizontal="center" vertic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14</xdr:col>
      <xdr:colOff>457200</xdr:colOff>
      <xdr:row>2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23825"/>
          <a:ext cx="2028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zoomScalePageLayoutView="0" workbookViewId="0" topLeftCell="A1">
      <selection activeCell="I5" sqref="I5"/>
    </sheetView>
  </sheetViews>
  <sheetFormatPr defaultColWidth="11.421875" defaultRowHeight="15"/>
  <cols>
    <col min="1" max="1" width="12.140625" style="2" customWidth="1"/>
    <col min="2" max="2" width="8.140625" style="2" bestFit="1" customWidth="1"/>
    <col min="3" max="3" width="25.57421875" style="2" bestFit="1" customWidth="1"/>
    <col min="4" max="5" width="18.00390625" style="2" bestFit="1" customWidth="1"/>
    <col min="6" max="6" width="6.8515625" style="5" bestFit="1" customWidth="1"/>
    <col min="7" max="7" width="17.00390625" style="2" bestFit="1" customWidth="1"/>
    <col min="8" max="8" width="8.00390625" style="5" customWidth="1"/>
    <col min="9" max="9" width="18.00390625" style="2" bestFit="1" customWidth="1"/>
    <col min="10" max="10" width="6.57421875" style="5" customWidth="1"/>
    <col min="11" max="11" width="18.00390625" style="2" bestFit="1" customWidth="1"/>
    <col min="12" max="12" width="7.28125" style="5" customWidth="1"/>
    <col min="13" max="13" width="18.00390625" style="2" bestFit="1" customWidth="1"/>
    <col min="14" max="14" width="0" style="2" hidden="1" customWidth="1"/>
    <col min="15" max="15" width="8.57421875" style="5" bestFit="1" customWidth="1"/>
    <col min="16" max="16384" width="11.421875" style="2" customWidth="1"/>
  </cols>
  <sheetData>
    <row r="1" spans="1:15" ht="22.5" customHeight="1">
      <c r="A1" s="1" t="s">
        <v>0</v>
      </c>
      <c r="B1" s="1">
        <v>2014</v>
      </c>
      <c r="C1" s="47" t="s">
        <v>34</v>
      </c>
      <c r="D1" s="47"/>
      <c r="E1" s="47"/>
      <c r="F1" s="47"/>
      <c r="G1" s="47"/>
      <c r="H1" s="47"/>
      <c r="I1" s="47"/>
      <c r="J1" s="47"/>
      <c r="K1" s="47"/>
      <c r="L1" s="46" t="s">
        <v>1</v>
      </c>
      <c r="M1" s="46"/>
      <c r="N1" s="46"/>
      <c r="O1" s="46"/>
    </row>
    <row r="2" spans="1:15" ht="22.5" customHeight="1">
      <c r="A2" s="1" t="s">
        <v>2</v>
      </c>
      <c r="B2" s="1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6"/>
      <c r="M2" s="46"/>
      <c r="N2" s="46"/>
      <c r="O2" s="46"/>
    </row>
    <row r="3" spans="1:15" ht="22.5" customHeight="1">
      <c r="A3" s="1" t="s">
        <v>4</v>
      </c>
      <c r="B3" s="1" t="s">
        <v>5</v>
      </c>
      <c r="C3" s="47" t="s">
        <v>35</v>
      </c>
      <c r="D3" s="47"/>
      <c r="E3" s="47"/>
      <c r="F3" s="47"/>
      <c r="G3" s="47"/>
      <c r="H3" s="47"/>
      <c r="I3" s="47"/>
      <c r="J3" s="47"/>
      <c r="K3" s="47"/>
      <c r="L3" s="46"/>
      <c r="M3" s="46"/>
      <c r="N3" s="46"/>
      <c r="O3" s="46"/>
    </row>
    <row r="4" spans="1:15" ht="7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6"/>
      <c r="O4" s="17"/>
    </row>
    <row r="5" spans="1:14" ht="12.75">
      <c r="A5" s="44" t="s">
        <v>41</v>
      </c>
      <c r="B5" s="44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</row>
    <row r="6" spans="1:14" ht="22.5" customHeight="1">
      <c r="A6" s="44" t="s">
        <v>42</v>
      </c>
      <c r="B6" s="44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</row>
    <row r="7" spans="1:15" ht="22.5" customHeight="1">
      <c r="A7" s="18" t="s">
        <v>37</v>
      </c>
      <c r="B7" s="18" t="s">
        <v>36</v>
      </c>
      <c r="C7" s="18" t="s">
        <v>33</v>
      </c>
      <c r="D7" s="18" t="s">
        <v>32</v>
      </c>
      <c r="E7" s="18" t="s">
        <v>6</v>
      </c>
      <c r="F7" s="18" t="s">
        <v>38</v>
      </c>
      <c r="G7" s="18" t="s">
        <v>31</v>
      </c>
      <c r="H7" s="18" t="s">
        <v>53</v>
      </c>
      <c r="I7" s="18" t="s">
        <v>30</v>
      </c>
      <c r="J7" s="18" t="s">
        <v>52</v>
      </c>
      <c r="K7" s="18" t="s">
        <v>29</v>
      </c>
      <c r="L7" s="18" t="s">
        <v>51</v>
      </c>
      <c r="M7" s="18" t="s">
        <v>39</v>
      </c>
      <c r="N7" s="19" t="s">
        <v>40</v>
      </c>
      <c r="O7" s="19" t="s">
        <v>40</v>
      </c>
    </row>
    <row r="8" spans="1:15" ht="25.5">
      <c r="A8" s="20" t="s">
        <v>7</v>
      </c>
      <c r="B8" s="21" t="s">
        <v>8</v>
      </c>
      <c r="C8" s="22" t="s">
        <v>9</v>
      </c>
      <c r="D8" s="23">
        <v>2040000000</v>
      </c>
      <c r="E8" s="23">
        <v>2040000000</v>
      </c>
      <c r="F8" s="24">
        <f>+E8/D8</f>
        <v>1</v>
      </c>
      <c r="G8" s="23">
        <v>0</v>
      </c>
      <c r="H8" s="24">
        <f>+G8/D8</f>
        <v>0</v>
      </c>
      <c r="I8" s="23">
        <v>1739932766</v>
      </c>
      <c r="J8" s="24">
        <f>+I8/D8</f>
        <v>0.852908218627451</v>
      </c>
      <c r="K8" s="23">
        <v>1739865388</v>
      </c>
      <c r="L8" s="24">
        <f>+K8/D8</f>
        <v>0.8528751901960784</v>
      </c>
      <c r="M8" s="23">
        <v>1739865388</v>
      </c>
      <c r="N8" s="25"/>
      <c r="O8" s="26">
        <f>+M8/D8</f>
        <v>0.8528751901960784</v>
      </c>
    </row>
    <row r="9" spans="1:15" ht="12.75">
      <c r="A9" s="20" t="s">
        <v>10</v>
      </c>
      <c r="B9" s="21" t="s">
        <v>8</v>
      </c>
      <c r="C9" s="22" t="s">
        <v>11</v>
      </c>
      <c r="D9" s="23">
        <v>471000000</v>
      </c>
      <c r="E9" s="23">
        <v>471000000</v>
      </c>
      <c r="F9" s="24">
        <f aca="true" t="shared" si="0" ref="F9:F34">+E9/D9</f>
        <v>1</v>
      </c>
      <c r="G9" s="23">
        <v>0</v>
      </c>
      <c r="H9" s="24">
        <f aca="true" t="shared" si="1" ref="H9:H34">+G9/D9</f>
        <v>0</v>
      </c>
      <c r="I9" s="23">
        <v>399827723</v>
      </c>
      <c r="J9" s="24">
        <f aca="true" t="shared" si="2" ref="J9:J34">+I9/D9</f>
        <v>0.8488911316348196</v>
      </c>
      <c r="K9" s="23">
        <v>399827723</v>
      </c>
      <c r="L9" s="24">
        <f aca="true" t="shared" si="3" ref="L9:L34">+K9/D9</f>
        <v>0.8488911316348196</v>
      </c>
      <c r="M9" s="23">
        <v>399827723</v>
      </c>
      <c r="N9" s="25"/>
      <c r="O9" s="26">
        <f aca="true" t="shared" si="4" ref="O9:O34">+M9/D9</f>
        <v>0.8488911316348196</v>
      </c>
    </row>
    <row r="10" spans="1:15" ht="12.75">
      <c r="A10" s="20" t="s">
        <v>12</v>
      </c>
      <c r="B10" s="21" t="s">
        <v>8</v>
      </c>
      <c r="C10" s="22" t="s">
        <v>13</v>
      </c>
      <c r="D10" s="23">
        <v>730000000</v>
      </c>
      <c r="E10" s="23">
        <v>698000000</v>
      </c>
      <c r="F10" s="24">
        <f t="shared" si="0"/>
        <v>0.9561643835616438</v>
      </c>
      <c r="G10" s="23">
        <v>32000000</v>
      </c>
      <c r="H10" s="24">
        <f t="shared" si="1"/>
        <v>0.043835616438356165</v>
      </c>
      <c r="I10" s="23">
        <v>239411360</v>
      </c>
      <c r="J10" s="24">
        <f t="shared" si="2"/>
        <v>0.32796076712328764</v>
      </c>
      <c r="K10" s="23">
        <v>239411360</v>
      </c>
      <c r="L10" s="24">
        <f t="shared" si="3"/>
        <v>0.32796076712328764</v>
      </c>
      <c r="M10" s="23">
        <v>239411360</v>
      </c>
      <c r="N10" s="25"/>
      <c r="O10" s="26">
        <f t="shared" si="4"/>
        <v>0.32796076712328764</v>
      </c>
    </row>
    <row r="11" spans="1:15" ht="51">
      <c r="A11" s="20" t="s">
        <v>14</v>
      </c>
      <c r="B11" s="21" t="s">
        <v>8</v>
      </c>
      <c r="C11" s="22" t="s">
        <v>15</v>
      </c>
      <c r="D11" s="23">
        <v>20000000</v>
      </c>
      <c r="E11" s="23">
        <v>20000000</v>
      </c>
      <c r="F11" s="24">
        <f t="shared" si="0"/>
        <v>1</v>
      </c>
      <c r="G11" s="23">
        <v>0</v>
      </c>
      <c r="H11" s="24">
        <f t="shared" si="1"/>
        <v>0</v>
      </c>
      <c r="I11" s="23">
        <v>13491433</v>
      </c>
      <c r="J11" s="24">
        <f t="shared" si="2"/>
        <v>0.67457165</v>
      </c>
      <c r="K11" s="23">
        <v>13491433</v>
      </c>
      <c r="L11" s="24">
        <f t="shared" si="3"/>
        <v>0.67457165</v>
      </c>
      <c r="M11" s="23">
        <v>13491433</v>
      </c>
      <c r="N11" s="25"/>
      <c r="O11" s="26">
        <f t="shared" si="4"/>
        <v>0.67457165</v>
      </c>
    </row>
    <row r="12" spans="1:15" ht="25.5">
      <c r="A12" s="20" t="s">
        <v>16</v>
      </c>
      <c r="B12" s="21" t="s">
        <v>8</v>
      </c>
      <c r="C12" s="22" t="s">
        <v>17</v>
      </c>
      <c r="D12" s="23">
        <v>1200000000</v>
      </c>
      <c r="E12" s="23">
        <v>1181777797</v>
      </c>
      <c r="F12" s="24">
        <f t="shared" si="0"/>
        <v>0.9848148308333333</v>
      </c>
      <c r="G12" s="23">
        <v>18222203</v>
      </c>
      <c r="H12" s="24">
        <f t="shared" si="1"/>
        <v>0.015185169166666667</v>
      </c>
      <c r="I12" s="23">
        <v>1177290000</v>
      </c>
      <c r="J12" s="24">
        <f t="shared" si="2"/>
        <v>0.981075</v>
      </c>
      <c r="K12" s="23">
        <v>896813057</v>
      </c>
      <c r="L12" s="24">
        <f t="shared" si="3"/>
        <v>0.7473442141666666</v>
      </c>
      <c r="M12" s="23">
        <v>896813057</v>
      </c>
      <c r="N12" s="25"/>
      <c r="O12" s="26">
        <f t="shared" si="4"/>
        <v>0.7473442141666666</v>
      </c>
    </row>
    <row r="13" spans="1:15" ht="51">
      <c r="A13" s="20" t="s">
        <v>18</v>
      </c>
      <c r="B13" s="21" t="s">
        <v>8</v>
      </c>
      <c r="C13" s="22" t="s">
        <v>19</v>
      </c>
      <c r="D13" s="23">
        <v>979000000</v>
      </c>
      <c r="E13" s="23">
        <v>958000000</v>
      </c>
      <c r="F13" s="24">
        <f t="shared" si="0"/>
        <v>0.9785495403472931</v>
      </c>
      <c r="G13" s="23">
        <v>21000000</v>
      </c>
      <c r="H13" s="24">
        <f t="shared" si="1"/>
        <v>0.021450459652706845</v>
      </c>
      <c r="I13" s="23">
        <v>677783083</v>
      </c>
      <c r="J13" s="24">
        <f t="shared" si="2"/>
        <v>0.6923218416751787</v>
      </c>
      <c r="K13" s="23">
        <v>677783083</v>
      </c>
      <c r="L13" s="24">
        <f t="shared" si="3"/>
        <v>0.6923218416751787</v>
      </c>
      <c r="M13" s="23">
        <v>677783083</v>
      </c>
      <c r="N13" s="25"/>
      <c r="O13" s="26">
        <f t="shared" si="4"/>
        <v>0.6923218416751787</v>
      </c>
    </row>
    <row r="14" spans="1:15" ht="12.75">
      <c r="A14" s="45" t="s">
        <v>43</v>
      </c>
      <c r="B14" s="45"/>
      <c r="C14" s="45"/>
      <c r="D14" s="34">
        <f aca="true" t="shared" si="5" ref="D14:M14">SUM(D8:D13)</f>
        <v>5440000000</v>
      </c>
      <c r="E14" s="34">
        <f t="shared" si="5"/>
        <v>5368777797</v>
      </c>
      <c r="F14" s="35">
        <f t="shared" si="0"/>
        <v>0.9869076832720588</v>
      </c>
      <c r="G14" s="34">
        <f t="shared" si="5"/>
        <v>71222203</v>
      </c>
      <c r="H14" s="35">
        <f t="shared" si="1"/>
        <v>0.013092316727941176</v>
      </c>
      <c r="I14" s="34">
        <f t="shared" si="5"/>
        <v>4247736365</v>
      </c>
      <c r="J14" s="35">
        <f t="shared" si="2"/>
        <v>0.780833890625</v>
      </c>
      <c r="K14" s="34">
        <f t="shared" si="5"/>
        <v>3967192044</v>
      </c>
      <c r="L14" s="35">
        <f t="shared" si="3"/>
        <v>0.7292632433823529</v>
      </c>
      <c r="M14" s="34">
        <f t="shared" si="5"/>
        <v>3967192044</v>
      </c>
      <c r="N14" s="36"/>
      <c r="O14" s="37">
        <f t="shared" si="4"/>
        <v>0.7292632433823529</v>
      </c>
    </row>
    <row r="15" spans="1:15" ht="10.5" customHeight="1">
      <c r="A15" s="27"/>
      <c r="B15" s="28"/>
      <c r="C15" s="29"/>
      <c r="D15" s="30"/>
      <c r="E15" s="30"/>
      <c r="F15" s="31"/>
      <c r="G15" s="30"/>
      <c r="H15" s="31"/>
      <c r="I15" s="30"/>
      <c r="J15" s="31"/>
      <c r="K15" s="30"/>
      <c r="L15" s="31"/>
      <c r="M15" s="30"/>
      <c r="N15" s="32"/>
      <c r="O15" s="33"/>
    </row>
    <row r="16" spans="1:15" ht="12.75">
      <c r="A16" s="44" t="s">
        <v>44</v>
      </c>
      <c r="B16" s="44"/>
      <c r="C16" s="10"/>
      <c r="D16" s="12"/>
      <c r="E16" s="12"/>
      <c r="F16" s="13"/>
      <c r="G16" s="12"/>
      <c r="H16" s="13"/>
      <c r="I16" s="12"/>
      <c r="J16" s="13"/>
      <c r="K16" s="12"/>
      <c r="L16" s="13"/>
      <c r="M16" s="12"/>
      <c r="O16" s="7"/>
    </row>
    <row r="17" spans="1:15" ht="25.5">
      <c r="A17" s="18" t="s">
        <v>37</v>
      </c>
      <c r="B17" s="18" t="s">
        <v>36</v>
      </c>
      <c r="C17" s="18" t="s">
        <v>33</v>
      </c>
      <c r="D17" s="18" t="s">
        <v>32</v>
      </c>
      <c r="E17" s="18" t="s">
        <v>6</v>
      </c>
      <c r="F17" s="18" t="s">
        <v>38</v>
      </c>
      <c r="G17" s="18" t="s">
        <v>31</v>
      </c>
      <c r="H17" s="18" t="s">
        <v>53</v>
      </c>
      <c r="I17" s="18" t="s">
        <v>30</v>
      </c>
      <c r="J17" s="18" t="s">
        <v>52</v>
      </c>
      <c r="K17" s="18" t="s">
        <v>29</v>
      </c>
      <c r="L17" s="18" t="s">
        <v>51</v>
      </c>
      <c r="M17" s="18" t="s">
        <v>39</v>
      </c>
      <c r="N17" s="19" t="s">
        <v>40</v>
      </c>
      <c r="O17" s="19" t="s">
        <v>40</v>
      </c>
    </row>
    <row r="18" spans="1:15" ht="12.75">
      <c r="A18" s="20" t="s">
        <v>20</v>
      </c>
      <c r="B18" s="21" t="s">
        <v>8</v>
      </c>
      <c r="C18" s="22" t="s">
        <v>21</v>
      </c>
      <c r="D18" s="23">
        <v>6000000</v>
      </c>
      <c r="E18" s="23">
        <v>349155</v>
      </c>
      <c r="F18" s="24">
        <f t="shared" si="0"/>
        <v>0.0581925</v>
      </c>
      <c r="G18" s="23">
        <v>5650845</v>
      </c>
      <c r="H18" s="24">
        <f t="shared" si="1"/>
        <v>0.9418075</v>
      </c>
      <c r="I18" s="23">
        <v>0</v>
      </c>
      <c r="J18" s="24">
        <f t="shared" si="2"/>
        <v>0</v>
      </c>
      <c r="K18" s="23">
        <v>0</v>
      </c>
      <c r="L18" s="24">
        <f t="shared" si="3"/>
        <v>0</v>
      </c>
      <c r="M18" s="23">
        <v>0</v>
      </c>
      <c r="N18" s="25"/>
      <c r="O18" s="26">
        <f t="shared" si="4"/>
        <v>0</v>
      </c>
    </row>
    <row r="19" spans="1:15" ht="25.5">
      <c r="A19" s="20" t="s">
        <v>22</v>
      </c>
      <c r="B19" s="21" t="s">
        <v>8</v>
      </c>
      <c r="C19" s="22" t="s">
        <v>23</v>
      </c>
      <c r="D19" s="23">
        <v>3588000000</v>
      </c>
      <c r="E19" s="23">
        <v>2437419277.64</v>
      </c>
      <c r="F19" s="24">
        <f t="shared" si="0"/>
        <v>0.6793253282162764</v>
      </c>
      <c r="G19" s="23">
        <v>1150580722.36</v>
      </c>
      <c r="H19" s="24">
        <f t="shared" si="1"/>
        <v>0.3206746717837235</v>
      </c>
      <c r="I19" s="23">
        <v>2313460961.27</v>
      </c>
      <c r="J19" s="24">
        <f t="shared" si="2"/>
        <v>0.6447773024721293</v>
      </c>
      <c r="K19" s="23">
        <v>1990102518.14</v>
      </c>
      <c r="L19" s="24">
        <f t="shared" si="3"/>
        <v>0.5546551053901896</v>
      </c>
      <c r="M19" s="23">
        <v>1990102518.14</v>
      </c>
      <c r="N19" s="25"/>
      <c r="O19" s="26">
        <f t="shared" si="4"/>
        <v>0.5546551053901896</v>
      </c>
    </row>
    <row r="20" spans="1:15" ht="12.75">
      <c r="A20" s="45" t="s">
        <v>45</v>
      </c>
      <c r="B20" s="45"/>
      <c r="C20" s="45"/>
      <c r="D20" s="34">
        <f>SUM(D18:D19)</f>
        <v>3594000000</v>
      </c>
      <c r="E20" s="34">
        <f aca="true" t="shared" si="6" ref="E20:M20">SUM(E18:E19)</f>
        <v>2437768432.64</v>
      </c>
      <c r="F20" s="35">
        <f t="shared" si="0"/>
        <v>0.6782883785865331</v>
      </c>
      <c r="G20" s="34">
        <f t="shared" si="6"/>
        <v>1156231567.36</v>
      </c>
      <c r="H20" s="35">
        <f t="shared" si="1"/>
        <v>0.3217116214134669</v>
      </c>
      <c r="I20" s="34">
        <f t="shared" si="6"/>
        <v>2313460961.27</v>
      </c>
      <c r="J20" s="35">
        <f t="shared" si="2"/>
        <v>0.6437008795965498</v>
      </c>
      <c r="K20" s="34">
        <f t="shared" si="6"/>
        <v>1990102518.14</v>
      </c>
      <c r="L20" s="35">
        <f t="shared" si="3"/>
        <v>0.5537291369337786</v>
      </c>
      <c r="M20" s="34">
        <f t="shared" si="6"/>
        <v>1990102518.14</v>
      </c>
      <c r="N20" s="36"/>
      <c r="O20" s="37">
        <f t="shared" si="4"/>
        <v>0.5537291369337786</v>
      </c>
    </row>
    <row r="21" spans="1:15" ht="12.75">
      <c r="A21" s="27"/>
      <c r="B21" s="28"/>
      <c r="C21" s="29"/>
      <c r="D21" s="30"/>
      <c r="E21" s="30"/>
      <c r="F21" s="31"/>
      <c r="G21" s="30"/>
      <c r="H21" s="31"/>
      <c r="I21" s="30"/>
      <c r="J21" s="31"/>
      <c r="K21" s="30"/>
      <c r="L21" s="31"/>
      <c r="M21" s="30"/>
      <c r="N21" s="32"/>
      <c r="O21" s="33"/>
    </row>
    <row r="22" spans="1:15" ht="12.75">
      <c r="A22" s="44" t="s">
        <v>46</v>
      </c>
      <c r="B22" s="44"/>
      <c r="C22" s="10"/>
      <c r="D22" s="12"/>
      <c r="E22" s="12"/>
      <c r="F22" s="13"/>
      <c r="G22" s="12"/>
      <c r="H22" s="13"/>
      <c r="I22" s="12"/>
      <c r="J22" s="13"/>
      <c r="K22" s="12"/>
      <c r="L22" s="13"/>
      <c r="M22" s="12"/>
      <c r="O22" s="7"/>
    </row>
    <row r="23" spans="1:15" ht="25.5">
      <c r="A23" s="18" t="s">
        <v>37</v>
      </c>
      <c r="B23" s="18" t="s">
        <v>36</v>
      </c>
      <c r="C23" s="18" t="s">
        <v>33</v>
      </c>
      <c r="D23" s="18" t="s">
        <v>32</v>
      </c>
      <c r="E23" s="18" t="s">
        <v>6</v>
      </c>
      <c r="F23" s="18" t="s">
        <v>38</v>
      </c>
      <c r="G23" s="18" t="s">
        <v>31</v>
      </c>
      <c r="H23" s="18" t="s">
        <v>53</v>
      </c>
      <c r="I23" s="18" t="s">
        <v>30</v>
      </c>
      <c r="J23" s="18" t="s">
        <v>52</v>
      </c>
      <c r="K23" s="18" t="s">
        <v>29</v>
      </c>
      <c r="L23" s="18" t="s">
        <v>51</v>
      </c>
      <c r="M23" s="18" t="s">
        <v>39</v>
      </c>
      <c r="N23" s="19" t="s">
        <v>40</v>
      </c>
      <c r="O23" s="19" t="s">
        <v>40</v>
      </c>
    </row>
    <row r="24" spans="1:15" ht="25.5">
      <c r="A24" s="20" t="s">
        <v>24</v>
      </c>
      <c r="B24" s="21" t="s">
        <v>8</v>
      </c>
      <c r="C24" s="22" t="s">
        <v>25</v>
      </c>
      <c r="D24" s="23">
        <v>34000000</v>
      </c>
      <c r="E24" s="23">
        <v>34000000</v>
      </c>
      <c r="F24" s="24">
        <f t="shared" si="0"/>
        <v>1</v>
      </c>
      <c r="G24" s="23">
        <v>0</v>
      </c>
      <c r="H24" s="24">
        <f t="shared" si="1"/>
        <v>0</v>
      </c>
      <c r="I24" s="23">
        <v>34000000</v>
      </c>
      <c r="J24" s="24">
        <f t="shared" si="2"/>
        <v>1</v>
      </c>
      <c r="K24" s="23">
        <v>34000000</v>
      </c>
      <c r="L24" s="24">
        <f t="shared" si="3"/>
        <v>1</v>
      </c>
      <c r="M24" s="23">
        <v>34000000</v>
      </c>
      <c r="N24" s="25"/>
      <c r="O24" s="26">
        <f t="shared" si="4"/>
        <v>1</v>
      </c>
    </row>
    <row r="25" spans="1:15" ht="12.75">
      <c r="A25" s="27"/>
      <c r="B25" s="28"/>
      <c r="C25" s="29"/>
      <c r="D25" s="30"/>
      <c r="E25" s="30"/>
      <c r="F25" s="31"/>
      <c r="G25" s="30"/>
      <c r="H25" s="31"/>
      <c r="I25" s="30"/>
      <c r="J25" s="31"/>
      <c r="K25" s="30"/>
      <c r="L25" s="31"/>
      <c r="M25" s="30"/>
      <c r="N25" s="32"/>
      <c r="O25" s="33"/>
    </row>
    <row r="26" spans="1:15" ht="12.75">
      <c r="A26" s="45" t="s">
        <v>47</v>
      </c>
      <c r="B26" s="45"/>
      <c r="C26" s="45"/>
      <c r="D26" s="34">
        <f>+D24+D20+D14</f>
        <v>9068000000</v>
      </c>
      <c r="E26" s="34">
        <f aca="true" t="shared" si="7" ref="E26:M26">+E24+E20+E14</f>
        <v>7840546229.639999</v>
      </c>
      <c r="F26" s="35">
        <f t="shared" si="0"/>
        <v>0.864638975478606</v>
      </c>
      <c r="G26" s="34">
        <f t="shared" si="7"/>
        <v>1227453770.36</v>
      </c>
      <c r="H26" s="35">
        <f t="shared" si="1"/>
        <v>0.1353610245213939</v>
      </c>
      <c r="I26" s="34">
        <f t="shared" si="7"/>
        <v>6595197326.27</v>
      </c>
      <c r="J26" s="35">
        <f t="shared" si="2"/>
        <v>0.7273045132631232</v>
      </c>
      <c r="K26" s="34">
        <f t="shared" si="7"/>
        <v>5991294562.14</v>
      </c>
      <c r="L26" s="35">
        <f t="shared" si="3"/>
        <v>0.6607073844441994</v>
      </c>
      <c r="M26" s="34">
        <f t="shared" si="7"/>
        <v>5991294562.14</v>
      </c>
      <c r="N26" s="36"/>
      <c r="O26" s="37">
        <f t="shared" si="4"/>
        <v>0.6607073844441994</v>
      </c>
    </row>
    <row r="27" spans="1:15" ht="9.75" customHeight="1">
      <c r="A27" s="38"/>
      <c r="B27" s="38"/>
      <c r="C27" s="38"/>
      <c r="D27" s="30"/>
      <c r="E27" s="30"/>
      <c r="F27" s="31"/>
      <c r="G27" s="30"/>
      <c r="H27" s="31"/>
      <c r="I27" s="30"/>
      <c r="J27" s="31"/>
      <c r="K27" s="30"/>
      <c r="L27" s="31"/>
      <c r="M27" s="30"/>
      <c r="N27" s="32"/>
      <c r="O27" s="33"/>
    </row>
    <row r="28" spans="1:15" ht="12.75">
      <c r="A28" s="8" t="s">
        <v>48</v>
      </c>
      <c r="B28" s="11"/>
      <c r="C28" s="11"/>
      <c r="D28" s="12"/>
      <c r="E28" s="12"/>
      <c r="F28" s="13"/>
      <c r="G28" s="12"/>
      <c r="H28" s="13"/>
      <c r="I28" s="12"/>
      <c r="J28" s="13"/>
      <c r="K28" s="12"/>
      <c r="L28" s="13"/>
      <c r="M28" s="12"/>
      <c r="O28" s="7"/>
    </row>
    <row r="29" spans="1:15" ht="25.5">
      <c r="A29" s="18" t="s">
        <v>37</v>
      </c>
      <c r="B29" s="18" t="s">
        <v>36</v>
      </c>
      <c r="C29" s="18" t="s">
        <v>33</v>
      </c>
      <c r="D29" s="18" t="s">
        <v>32</v>
      </c>
      <c r="E29" s="18" t="s">
        <v>6</v>
      </c>
      <c r="F29" s="18" t="s">
        <v>38</v>
      </c>
      <c r="G29" s="18" t="s">
        <v>31</v>
      </c>
      <c r="H29" s="18" t="s">
        <v>53</v>
      </c>
      <c r="I29" s="18" t="s">
        <v>30</v>
      </c>
      <c r="J29" s="18" t="s">
        <v>52</v>
      </c>
      <c r="K29" s="18" t="s">
        <v>29</v>
      </c>
      <c r="L29" s="18" t="s">
        <v>51</v>
      </c>
      <c r="M29" s="18" t="s">
        <v>39</v>
      </c>
      <c r="N29" s="19" t="s">
        <v>40</v>
      </c>
      <c r="O29" s="19" t="s">
        <v>40</v>
      </c>
    </row>
    <row r="30" spans="1:15" ht="38.25">
      <c r="A30" s="20" t="s">
        <v>26</v>
      </c>
      <c r="B30" s="21" t="s">
        <v>8</v>
      </c>
      <c r="C30" s="22" t="s">
        <v>27</v>
      </c>
      <c r="D30" s="23">
        <v>7000000000</v>
      </c>
      <c r="E30" s="23">
        <v>6985000000</v>
      </c>
      <c r="F30" s="24">
        <f t="shared" si="0"/>
        <v>0.9978571428571429</v>
      </c>
      <c r="G30" s="23">
        <v>15000000</v>
      </c>
      <c r="H30" s="24">
        <f t="shared" si="1"/>
        <v>0.002142857142857143</v>
      </c>
      <c r="I30" s="23">
        <v>6976043363.41</v>
      </c>
      <c r="J30" s="24">
        <f t="shared" si="2"/>
        <v>0.9965776233442857</v>
      </c>
      <c r="K30" s="23">
        <v>4354477070.63</v>
      </c>
      <c r="L30" s="24">
        <f t="shared" si="3"/>
        <v>0.6220681529471429</v>
      </c>
      <c r="M30" s="23">
        <v>4307577070.63</v>
      </c>
      <c r="N30" s="23"/>
      <c r="O30" s="24">
        <f t="shared" si="4"/>
        <v>0.6153681529471429</v>
      </c>
    </row>
    <row r="31" spans="1:15" ht="38.25">
      <c r="A31" s="20" t="s">
        <v>26</v>
      </c>
      <c r="B31" s="21" t="s">
        <v>28</v>
      </c>
      <c r="C31" s="22" t="s">
        <v>27</v>
      </c>
      <c r="D31" s="23">
        <v>8220000000</v>
      </c>
      <c r="E31" s="23">
        <v>3473613584</v>
      </c>
      <c r="F31" s="24">
        <f t="shared" si="0"/>
        <v>0.42258072798053525</v>
      </c>
      <c r="G31" s="23">
        <v>4746386416</v>
      </c>
      <c r="H31" s="24">
        <f t="shared" si="1"/>
        <v>0.5774192720194647</v>
      </c>
      <c r="I31" s="23">
        <v>3473313307.66</v>
      </c>
      <c r="J31" s="24">
        <f t="shared" si="2"/>
        <v>0.4225441980121654</v>
      </c>
      <c r="K31" s="23">
        <v>2292747788.01</v>
      </c>
      <c r="L31" s="24">
        <f t="shared" si="3"/>
        <v>0.2789230885656935</v>
      </c>
      <c r="M31" s="23">
        <v>2292747788.01</v>
      </c>
      <c r="N31" s="23"/>
      <c r="O31" s="24">
        <f t="shared" si="4"/>
        <v>0.2789230885656935</v>
      </c>
    </row>
    <row r="32" spans="1:15" ht="12.75">
      <c r="A32" s="45" t="s">
        <v>49</v>
      </c>
      <c r="B32" s="45"/>
      <c r="C32" s="45"/>
      <c r="D32" s="34">
        <f>SUM(D30:D31)</f>
        <v>15220000000</v>
      </c>
      <c r="E32" s="34">
        <f aca="true" t="shared" si="8" ref="E32:M32">SUM(E30:E31)</f>
        <v>10458613584</v>
      </c>
      <c r="F32" s="35">
        <f t="shared" si="0"/>
        <v>0.6871625219448094</v>
      </c>
      <c r="G32" s="34">
        <f t="shared" si="8"/>
        <v>4761386416</v>
      </c>
      <c r="H32" s="35">
        <f t="shared" si="1"/>
        <v>0.3128374780551905</v>
      </c>
      <c r="I32" s="34">
        <f t="shared" si="8"/>
        <v>10449356671.07</v>
      </c>
      <c r="J32" s="35">
        <f t="shared" si="2"/>
        <v>0.6865543147877792</v>
      </c>
      <c r="K32" s="34">
        <f t="shared" si="8"/>
        <v>6647224858.64</v>
      </c>
      <c r="L32" s="35">
        <f t="shared" si="3"/>
        <v>0.4367427633797635</v>
      </c>
      <c r="M32" s="34">
        <f t="shared" si="8"/>
        <v>6600324858.64</v>
      </c>
      <c r="N32" s="36"/>
      <c r="O32" s="37">
        <f t="shared" si="4"/>
        <v>0.4336612916320631</v>
      </c>
    </row>
    <row r="33" spans="1:15" ht="10.5" customHeight="1">
      <c r="A33" s="39"/>
      <c r="B33" s="39"/>
      <c r="C33" s="39"/>
      <c r="D33" s="40"/>
      <c r="E33" s="40"/>
      <c r="F33" s="41"/>
      <c r="G33" s="40"/>
      <c r="H33" s="41"/>
      <c r="I33" s="40"/>
      <c r="J33" s="41"/>
      <c r="K33" s="40"/>
      <c r="L33" s="41"/>
      <c r="M33" s="40"/>
      <c r="N33" s="42"/>
      <c r="O33" s="43"/>
    </row>
    <row r="34" spans="1:15" ht="12.75">
      <c r="A34" s="45" t="s">
        <v>50</v>
      </c>
      <c r="B34" s="45"/>
      <c r="C34" s="45"/>
      <c r="D34" s="34">
        <f>+D32+D26</f>
        <v>24288000000</v>
      </c>
      <c r="E34" s="34">
        <f>+E32+E26</f>
        <v>18299159813.64</v>
      </c>
      <c r="F34" s="35">
        <f t="shared" si="0"/>
        <v>0.7534239053705534</v>
      </c>
      <c r="G34" s="34">
        <f>+G32+G26</f>
        <v>5988840186.36</v>
      </c>
      <c r="H34" s="35">
        <f t="shared" si="1"/>
        <v>0.24657609462944663</v>
      </c>
      <c r="I34" s="34">
        <f>+I32+I26</f>
        <v>17044553997.34</v>
      </c>
      <c r="J34" s="35">
        <f t="shared" si="2"/>
        <v>0.7017685275584651</v>
      </c>
      <c r="K34" s="34">
        <f>+K32+K26</f>
        <v>12638519420.78</v>
      </c>
      <c r="L34" s="35">
        <f t="shared" si="3"/>
        <v>0.5203606480887681</v>
      </c>
      <c r="M34" s="34">
        <f>+M32+M26</f>
        <v>12591619420.78</v>
      </c>
      <c r="N34" s="36"/>
      <c r="O34" s="37">
        <f t="shared" si="4"/>
        <v>0.5184296533588604</v>
      </c>
    </row>
    <row r="35" ht="409.5" customHeight="1" hidden="1"/>
    <row r="36" ht="13.5" customHeight="1">
      <c r="D36" s="3"/>
    </row>
    <row r="37" spans="11:13" ht="12.75">
      <c r="K37" s="4"/>
      <c r="L37" s="6"/>
      <c r="M37" s="4"/>
    </row>
  </sheetData>
  <sheetProtection/>
  <mergeCells count="12">
    <mergeCell ref="C3:K3"/>
    <mergeCell ref="A5:B5"/>
    <mergeCell ref="A6:B6"/>
    <mergeCell ref="A14:C14"/>
    <mergeCell ref="A34:C34"/>
    <mergeCell ref="L1:O3"/>
    <mergeCell ref="A16:B16"/>
    <mergeCell ref="A20:C20"/>
    <mergeCell ref="A22:B22"/>
    <mergeCell ref="A26:C26"/>
    <mergeCell ref="A32:C32"/>
    <mergeCell ref="C1:K2"/>
  </mergeCells>
  <printOptions horizontalCentered="1"/>
  <pageMargins left="0.1968503937007874" right="0.1968503937007874" top="0.5905511811023623" bottom="0.5905511811023623" header="0.7874015748031497" footer="0.7874015748031497"/>
  <pageSetup horizontalDpi="300" verticalDpi="300" orientation="landscape" paperSize="11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Humberto</dc:creator>
  <cp:keywords/>
  <dc:description/>
  <cp:lastModifiedBy>Andres Humberto</cp:lastModifiedBy>
  <cp:lastPrinted>2015-04-07T20:30:02Z</cp:lastPrinted>
  <dcterms:created xsi:type="dcterms:W3CDTF">2014-10-31T14:54:51Z</dcterms:created>
  <dcterms:modified xsi:type="dcterms:W3CDTF">2015-04-07T20:31:41Z</dcterms:modified>
  <cp:category/>
  <cp:version/>
  <cp:contentType/>
  <cp:contentStatus/>
</cp:coreProperties>
</file>