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Pto Gastos 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<sst xmlns="http://schemas.openxmlformats.org/spreadsheetml/2006/main" count="98" uniqueCount="51">
  <si>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Año Fiscal:</t>
  </si>
  <si>
    <t>Vigencia:</t>
  </si>
  <si>
    <t>Actual</t>
  </si>
  <si>
    <t>Periodo:</t>
  </si>
  <si>
    <t>Enero-Agosto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</si>
  <si>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</si>
  <si>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</si>
  <si>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</si>
  <si>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</si>
  <si>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</si>
  <si>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</si>
  <si>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</si>
  <si>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</si>
  <si>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</si>
  <si>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</si>
  <si>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</si>
  <si>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</si>
  <si>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</si>
  <si>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</si>
  <si>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</si>
  <si>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</si>
  <si>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</si>
  <si>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</si>
  <si>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</si>
  <si>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</si>
  <si>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</si>
  <si>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</si>
  <si>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</si>
  <si>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CDP</t>
  </si>
  <si>
    <t>% Compromiso</t>
  </si>
  <si>
    <t>% Pagos</t>
  </si>
  <si>
    <t>Rubro</t>
  </si>
  <si>
    <t>Fuente</t>
  </si>
  <si>
    <t>Descripción</t>
  </si>
  <si>
    <t>Apr. Vigente</t>
  </si>
  <si>
    <t>Apr. Disponible</t>
  </si>
  <si>
    <t>Compromiso</t>
  </si>
  <si>
    <t>Pagos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</si>
  <si>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</si>
  <si>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</si>
  <si>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</si>
  <si>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</si>
  <si>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</si>
  <si>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</si>
  <si>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</si>
  <si>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</si>
  <si>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</si>
  <si>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Ejecución Presupuestal CCE</t>
  </si>
  <si>
    <t>Colombia Compra Eficiente</t>
  </si>
  <si>
    <t>% Apr. Disponible</t>
  </si>
  <si>
    <t>Ejecución Presupuestal de Gasto a 31 de Agosto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</si>
</sst>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9" fontId="2" fillId="0" borderId="0" xfId="5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9" fontId="41" fillId="0" borderId="10" xfId="53" applyFont="1" applyFill="1" applyBorder="1" applyAlignment="1">
      <alignment horizontal="center" vertical="center" wrapText="1" readingOrder="1"/>
    </xf>
    <xf numFmtId="9" fontId="2" fillId="0" borderId="10" xfId="53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right" vertical="center" wrapText="1" readingOrder="1"/>
    </xf>
    <xf numFmtId="9" fontId="40" fillId="33" borderId="10" xfId="53" applyFont="1" applyFill="1" applyBorder="1" applyAlignment="1">
      <alignment horizontal="center" vertical="center" wrapText="1" readingOrder="1"/>
    </xf>
    <xf numFmtId="9" fontId="4" fillId="33" borderId="10" xfId="53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164" fontId="41" fillId="0" borderId="11" xfId="0" applyNumberFormat="1" applyFont="1" applyFill="1" applyBorder="1" applyAlignment="1">
      <alignment horizontal="right" vertical="center" wrapText="1" readingOrder="1"/>
    </xf>
    <xf numFmtId="9" fontId="41" fillId="0" borderId="11" xfId="53" applyFont="1" applyFill="1" applyBorder="1" applyAlignment="1">
      <alignment horizontal="center" vertical="center" wrapText="1" readingOrder="1"/>
    </xf>
    <xf numFmtId="9" fontId="2" fillId="0" borderId="11" xfId="53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left" vertical="center" wrapText="1" readingOrder="1"/>
    </xf>
    <xf numFmtId="164" fontId="41" fillId="0" borderId="12" xfId="0" applyNumberFormat="1" applyFont="1" applyFill="1" applyBorder="1" applyAlignment="1">
      <alignment horizontal="right" vertical="center" wrapText="1" readingOrder="1"/>
    </xf>
    <xf numFmtId="9" fontId="41" fillId="0" borderId="12" xfId="53" applyFont="1" applyFill="1" applyBorder="1" applyAlignment="1">
      <alignment horizontal="center" vertical="center" wrapText="1" readingOrder="1"/>
    </xf>
    <xf numFmtId="9" fontId="2" fillId="0" borderId="12" xfId="53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 wrapText="1" readingOrder="1"/>
    </xf>
    <xf numFmtId="0" fontId="41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NumberFormat="1" applyFont="1" applyFill="1" applyBorder="1" applyAlignment="1">
      <alignment horizontal="left" vertical="center" wrapText="1" readingOrder="1"/>
    </xf>
    <xf numFmtId="164" fontId="41" fillId="0" borderId="0" xfId="0" applyNumberFormat="1" applyFont="1" applyFill="1" applyBorder="1" applyAlignment="1">
      <alignment horizontal="right" vertical="center" wrapText="1" readingOrder="1"/>
    </xf>
    <xf numFmtId="9" fontId="41" fillId="0" borderId="0" xfId="53" applyFont="1" applyFill="1" applyBorder="1" applyAlignment="1">
      <alignment horizontal="center" vertical="center" wrapText="1" readingOrder="1"/>
    </xf>
    <xf numFmtId="0" fontId="41" fillId="0" borderId="13" xfId="0" applyNumberFormat="1" applyFont="1" applyFill="1" applyBorder="1" applyAlignment="1">
      <alignment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164" fontId="41" fillId="0" borderId="13" xfId="0" applyNumberFormat="1" applyFont="1" applyFill="1" applyBorder="1" applyAlignment="1">
      <alignment horizontal="right" vertical="center" wrapText="1" readingOrder="1"/>
    </xf>
    <xf numFmtId="9" fontId="41" fillId="0" borderId="13" xfId="53" applyFont="1" applyFill="1" applyBorder="1" applyAlignment="1">
      <alignment horizontal="center" vertical="center" wrapText="1" readingOrder="1"/>
    </xf>
    <xf numFmtId="0" fontId="41" fillId="0" borderId="14" xfId="0" applyNumberFormat="1" applyFont="1" applyFill="1" applyBorder="1" applyAlignment="1">
      <alignment horizontal="center" vertical="center" wrapText="1" readingOrder="1"/>
    </xf>
    <xf numFmtId="0" fontId="41" fillId="0" borderId="14" xfId="0" applyNumberFormat="1" applyFont="1" applyFill="1" applyBorder="1" applyAlignment="1">
      <alignment horizontal="left" vertical="center" wrapText="1" readingOrder="1"/>
    </xf>
    <xf numFmtId="164" fontId="41" fillId="0" borderId="14" xfId="0" applyNumberFormat="1" applyFont="1" applyFill="1" applyBorder="1" applyAlignment="1">
      <alignment horizontal="right" vertical="center" wrapText="1" readingOrder="1"/>
    </xf>
    <xf numFmtId="9" fontId="41" fillId="0" borderId="14" xfId="53" applyFont="1" applyFill="1" applyBorder="1" applyAlignment="1">
      <alignment horizontal="center" vertical="center" wrapText="1" readingOrder="1"/>
    </xf>
    <xf numFmtId="0" fontId="41" fillId="0" borderId="15" xfId="0" applyNumberFormat="1" applyFont="1" applyFill="1" applyBorder="1" applyAlignment="1">
      <alignment vertical="center" wrapText="1" readingOrder="1"/>
    </xf>
    <xf numFmtId="0" fontId="41" fillId="0" borderId="15" xfId="0" applyNumberFormat="1" applyFont="1" applyFill="1" applyBorder="1" applyAlignment="1">
      <alignment horizontal="center" vertical="center" wrapText="1" readingOrder="1"/>
    </xf>
    <xf numFmtId="0" fontId="41" fillId="0" borderId="15" xfId="0" applyNumberFormat="1" applyFont="1" applyFill="1" applyBorder="1" applyAlignment="1">
      <alignment horizontal="left" vertical="center" wrapText="1" readingOrder="1"/>
    </xf>
    <xf numFmtId="164" fontId="41" fillId="0" borderId="15" xfId="0" applyNumberFormat="1" applyFont="1" applyFill="1" applyBorder="1" applyAlignment="1">
      <alignment horizontal="right" vertical="center" wrapText="1" readingOrder="1"/>
    </xf>
    <xf numFmtId="9" fontId="41" fillId="0" borderId="15" xfId="53" applyFont="1" applyFill="1" applyBorder="1" applyAlignment="1">
      <alignment horizontal="center" vertical="center" wrapText="1" readingOrder="1"/>
    </xf>
    <xf numFmtId="9" fontId="2" fillId="0" borderId="15" xfId="53" applyFont="1" applyFill="1" applyBorder="1" applyAlignment="1">
      <alignment horizontal="center" vertical="center"/>
    </xf>
    <xf numFmtId="0" fontId="40" fillId="0" borderId="10" xfId="51" applyNumberFormat="1" applyFont="1" applyFill="1" applyBorder="1" applyAlignment="1">
      <alignment horizontal="center" vertical="center" wrapText="1" readingOrder="1"/>
      <protection/>
    </xf>
    <xf numFmtId="0" fontId="40" fillId="0" borderId="0" xfId="0" applyNumberFormat="1" applyFont="1" applyFill="1" applyBorder="1" applyAlignment="1">
      <alignment horizontal="left" vertical="center" wrapText="1" readingOrder="1"/>
    </xf>
    <xf numFmtId="0" fontId="40" fillId="33" borderId="10" xfId="0" applyNumberFormat="1" applyFont="1" applyFill="1" applyBorder="1" applyAlignment="1">
      <alignment horizontal="left" vertical="center" wrapText="1" readingOrder="1"/>
    </xf>
    <xf numFmtId="0" fontId="40" fillId="0" borderId="12" xfId="0" applyNumberFormat="1" applyFont="1" applyFill="1" applyBorder="1" applyAlignment="1">
      <alignment horizontal="left" vertical="center" wrapText="1" readingOrder="1"/>
    </xf>
    <xf numFmtId="0" fontId="40" fillId="0" borderId="10" xfId="51" applyNumberFormat="1" applyFont="1" applyFill="1" applyBorder="1" applyAlignment="1">
      <alignment horizontal="center" vertic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9525</xdr:rowOff>
    </xdr:from>
    <xdr:to>
      <xdr:col>11</xdr:col>
      <xdr:colOff>219075</xdr:colOff>
      <xdr:row>2</xdr:row>
      <xdr:rowOff>314325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525"/>
          <a:ext cx="2000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B1">
      <selection activeCell="C1" sqref="C1:L3"/>
    </sheetView>
  </sheetViews>
  <sheetFormatPr defaultColWidth="11.421875" defaultRowHeight="15"/>
  <cols>
    <col min="1" max="1" width="10.57421875" style="3" bestFit="1" customWidth="1"/>
    <col min="2" max="2" width="9.57421875" style="3" customWidth="1"/>
    <col min="3" max="3" width="27.57421875" style="3" customWidth="1"/>
    <col min="4" max="5" width="18.8515625" style="3" customWidth="1"/>
    <col min="6" max="6" width="10.7109375" style="5" customWidth="1"/>
    <col min="7" max="7" width="18.8515625" style="3" customWidth="1"/>
    <col min="8" max="8" width="11.28125" style="5" customWidth="1"/>
    <col min="9" max="9" width="18.00390625" style="3" bestFit="1" customWidth="1"/>
    <col min="10" max="10" width="12.140625" style="5" customWidth="1"/>
    <col min="11" max="11" width="18.8515625" style="3" customWidth="1"/>
    <col min="12" max="12" width="8.140625" style="5" customWidth="1"/>
    <col min="13" max="16384" width="11.421875" style="3" customWidth="1"/>
  </cols>
  <sheetData>
    <row r="1" spans="1:12" ht="25.5">
      <c r="A1" s="17" t="s">
        <v>0</v>
      </c>
      <c r="B1" s="17">
        <v>2014</v>
      </c>
      <c r="C1" s="54" t="s">
        <v>48</v>
      </c>
      <c r="D1" s="54"/>
      <c r="E1" s="54"/>
      <c r="F1" s="54"/>
      <c r="G1" s="54"/>
      <c r="H1" s="54"/>
      <c r="I1" s="54"/>
      <c r="J1" s="50"/>
      <c r="K1" s="50"/>
      <c r="L1" s="50"/>
    </row>
    <row r="2" spans="1:12" ht="14.25" customHeight="1">
      <c r="A2" s="17" t="s">
        <v>1</v>
      </c>
      <c r="B2" s="17" t="s">
        <v>2</v>
      </c>
      <c r="C2" s="54"/>
      <c r="D2" s="54"/>
      <c r="E2" s="54"/>
      <c r="F2" s="54"/>
      <c r="G2" s="54"/>
      <c r="H2" s="54"/>
      <c r="I2" s="54"/>
      <c r="J2" s="50"/>
      <c r="K2" s="50"/>
      <c r="L2" s="50"/>
    </row>
    <row r="3" spans="1:12" ht="25.5">
      <c r="A3" s="17" t="s">
        <v>3</v>
      </c>
      <c r="B3" s="17" t="s">
        <v>4</v>
      </c>
      <c r="C3" s="54" t="s">
        <v>50</v>
      </c>
      <c r="D3" s="54"/>
      <c r="E3" s="54"/>
      <c r="F3" s="54"/>
      <c r="G3" s="54"/>
      <c r="H3" s="54"/>
      <c r="I3" s="54"/>
      <c r="J3" s="50"/>
      <c r="K3" s="50"/>
      <c r="L3" s="5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ht="12.75">
      <c r="A5" s="51" t="s">
        <v>38</v>
      </c>
      <c r="B5" s="5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ht="12.75">
      <c r="A6" s="51" t="s">
        <v>39</v>
      </c>
      <c r="B6" s="5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ht="38.25">
      <c r="A7" s="6" t="s">
        <v>31</v>
      </c>
      <c r="B7" s="6" t="s">
        <v>32</v>
      </c>
      <c r="C7" s="6" t="s">
        <v>33</v>
      </c>
      <c r="D7" s="6" t="s">
        <v>34</v>
      </c>
      <c r="E7" s="6" t="s">
        <v>5</v>
      </c>
      <c r="F7" s="6" t="s">
        <v>28</v>
      </c>
      <c r="G7" s="6" t="s">
        <v>35</v>
      </c>
      <c r="H7" s="6" t="s">
        <v>49</v>
      </c>
      <c r="I7" s="6" t="s">
        <v>36</v>
      </c>
      <c r="J7" s="6" t="s">
        <v>29</v>
      </c>
      <c r="K7" s="6" t="s">
        <v>37</v>
      </c>
      <c r="L7" s="7" t="s">
        <v>30</v>
      </c>
    </row>
    <row r="8" spans="1:12" ht="25.5">
      <c r="A8" s="8" t="s">
        <v>6</v>
      </c>
      <c r="B8" s="9" t="s">
        <v>7</v>
      </c>
      <c r="C8" s="10" t="s">
        <v>8</v>
      </c>
      <c r="D8" s="11">
        <v>2040000000</v>
      </c>
      <c r="E8" s="11">
        <v>2040000000</v>
      </c>
      <c r="F8" s="12">
        <f>+E8/D8</f>
        <v>1</v>
      </c>
      <c r="G8" s="11">
        <v>0</v>
      </c>
      <c r="H8" s="12">
        <f>+G8/D8</f>
        <v>0</v>
      </c>
      <c r="I8" s="11">
        <v>1389289367</v>
      </c>
      <c r="J8" s="12">
        <f>+I8/D8</f>
        <v>0.681024199509804</v>
      </c>
      <c r="K8" s="11">
        <v>1389289367</v>
      </c>
      <c r="L8" s="13">
        <f aca="true" t="shared" si="0" ref="L8:L14">+K8/D8</f>
        <v>0.681024199509804</v>
      </c>
    </row>
    <row r="9" spans="1:12" ht="12.75">
      <c r="A9" s="8" t="s">
        <v>9</v>
      </c>
      <c r="B9" s="9" t="s">
        <v>7</v>
      </c>
      <c r="C9" s="10" t="s">
        <v>10</v>
      </c>
      <c r="D9" s="11">
        <v>471000000</v>
      </c>
      <c r="E9" s="11">
        <v>471000000</v>
      </c>
      <c r="F9" s="12">
        <f aca="true" t="shared" si="1" ref="F9:F34">+E9/D9</f>
        <v>1</v>
      </c>
      <c r="G9" s="11">
        <v>0</v>
      </c>
      <c r="H9" s="12">
        <f aca="true" t="shared" si="2" ref="H9:H34">+G9/D9</f>
        <v>0</v>
      </c>
      <c r="I9" s="11">
        <v>319633139</v>
      </c>
      <c r="J9" s="12">
        <f aca="true" t="shared" si="3" ref="J9:J34">+I9/D9</f>
        <v>0.6786266220806794</v>
      </c>
      <c r="K9" s="11">
        <v>319633139</v>
      </c>
      <c r="L9" s="13">
        <f t="shared" si="0"/>
        <v>0.6786266220806794</v>
      </c>
    </row>
    <row r="10" spans="1:12" ht="12.75">
      <c r="A10" s="8" t="s">
        <v>11</v>
      </c>
      <c r="B10" s="9" t="s">
        <v>7</v>
      </c>
      <c r="C10" s="10" t="s">
        <v>12</v>
      </c>
      <c r="D10" s="11">
        <v>730000000</v>
      </c>
      <c r="E10" s="11">
        <v>508000000</v>
      </c>
      <c r="F10" s="12">
        <f t="shared" si="1"/>
        <v>0.6958904109589041</v>
      </c>
      <c r="G10" s="11">
        <v>222000000</v>
      </c>
      <c r="H10" s="12">
        <f t="shared" si="2"/>
        <v>0.3041095890410959</v>
      </c>
      <c r="I10" s="11">
        <v>204436313</v>
      </c>
      <c r="J10" s="12">
        <f t="shared" si="3"/>
        <v>0.2800497438356164</v>
      </c>
      <c r="K10" s="11">
        <v>204436313</v>
      </c>
      <c r="L10" s="13">
        <f t="shared" si="0"/>
        <v>0.2800497438356164</v>
      </c>
    </row>
    <row r="11" spans="1:12" ht="38.25">
      <c r="A11" s="8" t="s">
        <v>13</v>
      </c>
      <c r="B11" s="9" t="s">
        <v>7</v>
      </c>
      <c r="C11" s="10" t="s">
        <v>14</v>
      </c>
      <c r="D11" s="11">
        <v>20000000</v>
      </c>
      <c r="E11" s="11">
        <v>20000000</v>
      </c>
      <c r="F11" s="12">
        <f t="shared" si="1"/>
        <v>1</v>
      </c>
      <c r="G11" s="11">
        <v>0</v>
      </c>
      <c r="H11" s="12">
        <f t="shared" si="2"/>
        <v>0</v>
      </c>
      <c r="I11" s="11">
        <v>4908377</v>
      </c>
      <c r="J11" s="12">
        <f t="shared" si="3"/>
        <v>0.24541885</v>
      </c>
      <c r="K11" s="11">
        <v>4908377</v>
      </c>
      <c r="L11" s="13">
        <f t="shared" si="0"/>
        <v>0.24541885</v>
      </c>
    </row>
    <row r="12" spans="1:12" ht="25.5">
      <c r="A12" s="8" t="s">
        <v>15</v>
      </c>
      <c r="B12" s="9" t="s">
        <v>7</v>
      </c>
      <c r="C12" s="10" t="s">
        <v>16</v>
      </c>
      <c r="D12" s="11">
        <v>1200000000</v>
      </c>
      <c r="E12" s="11">
        <v>1181777797</v>
      </c>
      <c r="F12" s="12">
        <f t="shared" si="1"/>
        <v>0.9848148308333333</v>
      </c>
      <c r="G12" s="11">
        <v>18222203</v>
      </c>
      <c r="H12" s="12">
        <f t="shared" si="2"/>
        <v>0.015185169166666667</v>
      </c>
      <c r="I12" s="11">
        <v>1145290000</v>
      </c>
      <c r="J12" s="12">
        <f t="shared" si="3"/>
        <v>0.9544083333333333</v>
      </c>
      <c r="K12" s="11">
        <v>671472020</v>
      </c>
      <c r="L12" s="13">
        <f t="shared" si="0"/>
        <v>0.5595600166666667</v>
      </c>
    </row>
    <row r="13" spans="1:12" ht="51">
      <c r="A13" s="8" t="s">
        <v>17</v>
      </c>
      <c r="B13" s="9" t="s">
        <v>7</v>
      </c>
      <c r="C13" s="10" t="s">
        <v>18</v>
      </c>
      <c r="D13" s="11">
        <v>979000000</v>
      </c>
      <c r="E13" s="11">
        <v>867000000</v>
      </c>
      <c r="F13" s="12">
        <f t="shared" si="1"/>
        <v>0.8855975485188968</v>
      </c>
      <c r="G13" s="11">
        <v>112000000</v>
      </c>
      <c r="H13" s="12">
        <f t="shared" si="2"/>
        <v>0.11440245148110317</v>
      </c>
      <c r="I13" s="11">
        <v>538713840</v>
      </c>
      <c r="J13" s="12">
        <f t="shared" si="3"/>
        <v>0.5502694994892747</v>
      </c>
      <c r="K13" s="11">
        <v>538713840</v>
      </c>
      <c r="L13" s="13">
        <f t="shared" si="0"/>
        <v>0.5502694994892747</v>
      </c>
    </row>
    <row r="14" spans="1:12" ht="12.75">
      <c r="A14" s="52" t="s">
        <v>40</v>
      </c>
      <c r="B14" s="52"/>
      <c r="C14" s="52"/>
      <c r="D14" s="14">
        <f>SUM(D8:D13)</f>
        <v>5440000000</v>
      </c>
      <c r="E14" s="14">
        <f>SUM(E8:E13)</f>
        <v>5087777797</v>
      </c>
      <c r="F14" s="15">
        <f t="shared" si="1"/>
        <v>0.9352532715073529</v>
      </c>
      <c r="G14" s="14">
        <f>SUM(G8:G13)</f>
        <v>352222203</v>
      </c>
      <c r="H14" s="15">
        <f t="shared" si="2"/>
        <v>0.06474672849264707</v>
      </c>
      <c r="I14" s="14">
        <f>SUM(I8:I13)</f>
        <v>3602271036</v>
      </c>
      <c r="J14" s="15">
        <f t="shared" si="3"/>
        <v>0.6621821757352941</v>
      </c>
      <c r="K14" s="14">
        <f>SUM(K8:K13)</f>
        <v>3128453056</v>
      </c>
      <c r="L14" s="16">
        <f t="shared" si="0"/>
        <v>0.5750832823529411</v>
      </c>
    </row>
    <row r="15" spans="1:12" ht="12.75">
      <c r="A15" s="20"/>
      <c r="B15" s="21"/>
      <c r="C15" s="22"/>
      <c r="D15" s="23"/>
      <c r="E15" s="23"/>
      <c r="F15" s="24"/>
      <c r="G15" s="23"/>
      <c r="H15" s="24"/>
      <c r="I15" s="23"/>
      <c r="J15" s="24"/>
      <c r="K15" s="23"/>
      <c r="L15" s="25"/>
    </row>
    <row r="16" spans="1:12" ht="12.75">
      <c r="A16" s="53" t="s">
        <v>41</v>
      </c>
      <c r="B16" s="53"/>
      <c r="C16" s="26"/>
      <c r="D16" s="27"/>
      <c r="E16" s="27"/>
      <c r="F16" s="28"/>
      <c r="G16" s="27"/>
      <c r="H16" s="28"/>
      <c r="I16" s="27"/>
      <c r="J16" s="28"/>
      <c r="K16" s="27"/>
      <c r="L16" s="29"/>
    </row>
    <row r="17" spans="1:12" ht="38.25">
      <c r="A17" s="6" t="s">
        <v>31</v>
      </c>
      <c r="B17" s="6" t="s">
        <v>32</v>
      </c>
      <c r="C17" s="6" t="s">
        <v>33</v>
      </c>
      <c r="D17" s="6" t="s">
        <v>34</v>
      </c>
      <c r="E17" s="6" t="s">
        <v>5</v>
      </c>
      <c r="F17" s="6" t="s">
        <v>28</v>
      </c>
      <c r="G17" s="6" t="s">
        <v>35</v>
      </c>
      <c r="H17" s="6" t="s">
        <v>49</v>
      </c>
      <c r="I17" s="6" t="s">
        <v>36</v>
      </c>
      <c r="J17" s="6" t="s">
        <v>29</v>
      </c>
      <c r="K17" s="6" t="s">
        <v>37</v>
      </c>
      <c r="L17" s="18" t="s">
        <v>30</v>
      </c>
    </row>
    <row r="18" spans="1:12" ht="12.75">
      <c r="A18" s="8" t="s">
        <v>19</v>
      </c>
      <c r="B18" s="9" t="s">
        <v>7</v>
      </c>
      <c r="C18" s="10" t="s">
        <v>20</v>
      </c>
      <c r="D18" s="11">
        <v>6000000</v>
      </c>
      <c r="E18" s="11">
        <v>0</v>
      </c>
      <c r="F18" s="12">
        <f t="shared" si="1"/>
        <v>0</v>
      </c>
      <c r="G18" s="11">
        <v>6000000</v>
      </c>
      <c r="H18" s="12">
        <f t="shared" si="2"/>
        <v>1</v>
      </c>
      <c r="I18" s="11">
        <v>0</v>
      </c>
      <c r="J18" s="12">
        <f t="shared" si="3"/>
        <v>0</v>
      </c>
      <c r="K18" s="11">
        <v>0</v>
      </c>
      <c r="L18" s="13">
        <f>+K18/D18</f>
        <v>0</v>
      </c>
    </row>
    <row r="19" spans="1:12" ht="25.5">
      <c r="A19" s="8" t="s">
        <v>21</v>
      </c>
      <c r="B19" s="9" t="s">
        <v>7</v>
      </c>
      <c r="C19" s="10" t="s">
        <v>22</v>
      </c>
      <c r="D19" s="11">
        <v>3588000000</v>
      </c>
      <c r="E19" s="11">
        <v>2284817472.64</v>
      </c>
      <c r="F19" s="12">
        <f t="shared" si="1"/>
        <v>0.6367941674024525</v>
      </c>
      <c r="G19" s="11">
        <v>1303182527.36</v>
      </c>
      <c r="H19" s="12">
        <f t="shared" si="2"/>
        <v>0.36320583259754735</v>
      </c>
      <c r="I19" s="11">
        <v>2166287595.64</v>
      </c>
      <c r="J19" s="12">
        <f t="shared" si="3"/>
        <v>0.6037590846265328</v>
      </c>
      <c r="K19" s="11">
        <v>1632092735.14</v>
      </c>
      <c r="L19" s="13">
        <f>+K19/D19</f>
        <v>0.45487534424191756</v>
      </c>
    </row>
    <row r="20" spans="1:12" ht="15" customHeight="1">
      <c r="A20" s="52" t="s">
        <v>42</v>
      </c>
      <c r="B20" s="52"/>
      <c r="C20" s="52"/>
      <c r="D20" s="14">
        <f>SUM(D18:D19)</f>
        <v>3594000000</v>
      </c>
      <c r="E20" s="14">
        <f>SUM(E18:E19)</f>
        <v>2284817472.64</v>
      </c>
      <c r="F20" s="15">
        <f t="shared" si="1"/>
        <v>0.635731071964385</v>
      </c>
      <c r="G20" s="14">
        <f>SUM(G18:G19)</f>
        <v>1309182527.36</v>
      </c>
      <c r="H20" s="15">
        <f t="shared" si="2"/>
        <v>0.3642689280356149</v>
      </c>
      <c r="I20" s="14">
        <f>SUM(I18:I19)</f>
        <v>2166287595.64</v>
      </c>
      <c r="J20" s="15">
        <f t="shared" si="3"/>
        <v>0.6027511395770728</v>
      </c>
      <c r="K20" s="14">
        <f>SUM(K18:K19)</f>
        <v>1632092735.14</v>
      </c>
      <c r="L20" s="16">
        <f>+K20/D20</f>
        <v>0.45411595301613805</v>
      </c>
    </row>
    <row r="21" spans="1:12" ht="12.75">
      <c r="A21" s="20"/>
      <c r="B21" s="21"/>
      <c r="C21" s="22"/>
      <c r="D21" s="23"/>
      <c r="E21" s="23"/>
      <c r="F21" s="24"/>
      <c r="G21" s="23"/>
      <c r="H21" s="24"/>
      <c r="I21" s="23"/>
      <c r="J21" s="24"/>
      <c r="K21" s="23"/>
      <c r="L21" s="25"/>
    </row>
    <row r="22" spans="1:12" ht="12.75" customHeight="1">
      <c r="A22" s="53" t="s">
        <v>43</v>
      </c>
      <c r="B22" s="53"/>
      <c r="C22" s="26"/>
      <c r="D22" s="27"/>
      <c r="E22" s="27"/>
      <c r="F22" s="28"/>
      <c r="G22" s="27"/>
      <c r="H22" s="28"/>
      <c r="I22" s="27"/>
      <c r="J22" s="28"/>
      <c r="K22" s="27"/>
      <c r="L22" s="29"/>
    </row>
    <row r="23" spans="1:12" ht="38.25">
      <c r="A23" s="6" t="s">
        <v>31</v>
      </c>
      <c r="B23" s="6" t="s">
        <v>32</v>
      </c>
      <c r="C23" s="6" t="s">
        <v>33</v>
      </c>
      <c r="D23" s="6" t="s">
        <v>34</v>
      </c>
      <c r="E23" s="6" t="s">
        <v>5</v>
      </c>
      <c r="F23" s="6" t="s">
        <v>28</v>
      </c>
      <c r="G23" s="6" t="s">
        <v>35</v>
      </c>
      <c r="H23" s="6" t="s">
        <v>49</v>
      </c>
      <c r="I23" s="6" t="s">
        <v>36</v>
      </c>
      <c r="J23" s="6" t="s">
        <v>29</v>
      </c>
      <c r="K23" s="6" t="s">
        <v>37</v>
      </c>
      <c r="L23" s="7" t="s">
        <v>30</v>
      </c>
    </row>
    <row r="24" spans="1:12" ht="25.5">
      <c r="A24" s="8" t="s">
        <v>23</v>
      </c>
      <c r="B24" s="9" t="s">
        <v>7</v>
      </c>
      <c r="C24" s="10" t="s">
        <v>24</v>
      </c>
      <c r="D24" s="11">
        <v>34000000</v>
      </c>
      <c r="E24" s="11">
        <v>0</v>
      </c>
      <c r="F24" s="12">
        <f t="shared" si="1"/>
        <v>0</v>
      </c>
      <c r="G24" s="11">
        <v>34000000</v>
      </c>
      <c r="H24" s="12">
        <f t="shared" si="2"/>
        <v>1</v>
      </c>
      <c r="I24" s="11">
        <v>0</v>
      </c>
      <c r="J24" s="12">
        <f t="shared" si="3"/>
        <v>0</v>
      </c>
      <c r="K24" s="11">
        <v>0</v>
      </c>
      <c r="L24" s="13">
        <f>+K24/D24</f>
        <v>0</v>
      </c>
    </row>
    <row r="25" spans="1:12" ht="12.75">
      <c r="A25" s="30"/>
      <c r="B25" s="31"/>
      <c r="C25" s="32"/>
      <c r="D25" s="33"/>
      <c r="E25" s="33"/>
      <c r="F25" s="34"/>
      <c r="G25" s="33"/>
      <c r="H25" s="34"/>
      <c r="I25" s="33"/>
      <c r="J25" s="34"/>
      <c r="K25" s="33"/>
      <c r="L25" s="4"/>
    </row>
    <row r="26" spans="1:12" ht="12.75">
      <c r="A26" s="52" t="s">
        <v>44</v>
      </c>
      <c r="B26" s="52"/>
      <c r="C26" s="52"/>
      <c r="D26" s="14">
        <f>+D14+D20+D24</f>
        <v>9068000000</v>
      </c>
      <c r="E26" s="14">
        <f>+E14+E20+E24</f>
        <v>7372595269.639999</v>
      </c>
      <c r="F26" s="15">
        <f t="shared" si="1"/>
        <v>0.813034326162329</v>
      </c>
      <c r="G26" s="14">
        <f>+G14+G20+G24</f>
        <v>1695404730.36</v>
      </c>
      <c r="H26" s="15">
        <f t="shared" si="2"/>
        <v>0.18696567383767093</v>
      </c>
      <c r="I26" s="14">
        <f>+I14+I20+I24</f>
        <v>5768558631.639999</v>
      </c>
      <c r="J26" s="15">
        <f t="shared" si="3"/>
        <v>0.6361445337053374</v>
      </c>
      <c r="K26" s="14">
        <f>+K14+K20+K24</f>
        <v>4760545791.14</v>
      </c>
      <c r="L26" s="16">
        <f>+K26/D26</f>
        <v>0.5249829941707103</v>
      </c>
    </row>
    <row r="27" spans="1:12" ht="12.75">
      <c r="A27" s="35"/>
      <c r="B27" s="36"/>
      <c r="C27" s="37"/>
      <c r="D27" s="38"/>
      <c r="E27" s="38"/>
      <c r="F27" s="39"/>
      <c r="G27" s="38"/>
      <c r="H27" s="39"/>
      <c r="I27" s="38"/>
      <c r="J27" s="39"/>
      <c r="K27" s="38"/>
      <c r="L27" s="4"/>
    </row>
    <row r="28" spans="1:12" ht="12.75">
      <c r="A28" s="19" t="s">
        <v>45</v>
      </c>
      <c r="B28" s="40"/>
      <c r="C28" s="41"/>
      <c r="D28" s="42"/>
      <c r="E28" s="42"/>
      <c r="F28" s="43"/>
      <c r="G28" s="42"/>
      <c r="H28" s="43"/>
      <c r="I28" s="42"/>
      <c r="J28" s="43"/>
      <c r="K28" s="42"/>
      <c r="L28" s="4"/>
    </row>
    <row r="29" spans="1:12" ht="38.25">
      <c r="A29" s="6" t="s">
        <v>31</v>
      </c>
      <c r="B29" s="6" t="s">
        <v>32</v>
      </c>
      <c r="C29" s="6" t="s">
        <v>33</v>
      </c>
      <c r="D29" s="6" t="s">
        <v>34</v>
      </c>
      <c r="E29" s="6" t="s">
        <v>5</v>
      </c>
      <c r="F29" s="6" t="s">
        <v>28</v>
      </c>
      <c r="G29" s="6" t="s">
        <v>35</v>
      </c>
      <c r="H29" s="6" t="s">
        <v>49</v>
      </c>
      <c r="I29" s="6" t="s">
        <v>36</v>
      </c>
      <c r="J29" s="6" t="s">
        <v>29</v>
      </c>
      <c r="K29" s="6" t="s">
        <v>37</v>
      </c>
      <c r="L29" s="7" t="s">
        <v>30</v>
      </c>
    </row>
    <row r="30" spans="1:12" ht="38.25">
      <c r="A30" s="8" t="s">
        <v>25</v>
      </c>
      <c r="B30" s="9" t="s">
        <v>7</v>
      </c>
      <c r="C30" s="10" t="s">
        <v>26</v>
      </c>
      <c r="D30" s="11">
        <v>7000000000</v>
      </c>
      <c r="E30" s="11">
        <v>5970613741</v>
      </c>
      <c r="F30" s="12">
        <f t="shared" si="1"/>
        <v>0.8529448201428571</v>
      </c>
      <c r="G30" s="11">
        <v>1029386259</v>
      </c>
      <c r="H30" s="12">
        <f t="shared" si="2"/>
        <v>0.14705517985714286</v>
      </c>
      <c r="I30" s="11">
        <v>5964323104.41</v>
      </c>
      <c r="J30" s="12">
        <f t="shared" si="3"/>
        <v>0.8520461577728571</v>
      </c>
      <c r="K30" s="11">
        <v>3211015073.88</v>
      </c>
      <c r="L30" s="13">
        <f>+K30/D30</f>
        <v>0.4587164391257143</v>
      </c>
    </row>
    <row r="31" spans="1:12" ht="38.25">
      <c r="A31" s="8" t="s">
        <v>25</v>
      </c>
      <c r="B31" s="9" t="s">
        <v>27</v>
      </c>
      <c r="C31" s="10" t="s">
        <v>26</v>
      </c>
      <c r="D31" s="11">
        <v>8220000000</v>
      </c>
      <c r="E31" s="11">
        <v>4486493043</v>
      </c>
      <c r="F31" s="12">
        <f t="shared" si="1"/>
        <v>0.5458020733576643</v>
      </c>
      <c r="G31" s="11">
        <v>3733506957</v>
      </c>
      <c r="H31" s="12">
        <f t="shared" si="2"/>
        <v>0.45419792664233577</v>
      </c>
      <c r="I31" s="11">
        <v>4486192766.66</v>
      </c>
      <c r="J31" s="12">
        <f t="shared" si="3"/>
        <v>0.5457655433892944</v>
      </c>
      <c r="K31" s="11">
        <v>1899116788.01</v>
      </c>
      <c r="L31" s="13">
        <f>+K31/D31</f>
        <v>0.2310361055973236</v>
      </c>
    </row>
    <row r="32" spans="1:12" ht="12.75">
      <c r="A32" s="52" t="s">
        <v>46</v>
      </c>
      <c r="B32" s="52"/>
      <c r="C32" s="52"/>
      <c r="D32" s="14">
        <f>SUM(D30:D31)</f>
        <v>15220000000</v>
      </c>
      <c r="E32" s="14">
        <f>SUM(E30:E31)</f>
        <v>10457106784</v>
      </c>
      <c r="F32" s="15">
        <f t="shared" si="1"/>
        <v>0.687063520630749</v>
      </c>
      <c r="G32" s="14">
        <f>SUM(G30:G31)</f>
        <v>4762893216</v>
      </c>
      <c r="H32" s="15">
        <f t="shared" si="2"/>
        <v>0.312936479369251</v>
      </c>
      <c r="I32" s="14">
        <f>SUM(I30:I31)</f>
        <v>10450515871.07</v>
      </c>
      <c r="J32" s="15">
        <f t="shared" si="3"/>
        <v>0.6866304777312746</v>
      </c>
      <c r="K32" s="14">
        <f>SUM(K30:K31)</f>
        <v>5110131861.89</v>
      </c>
      <c r="L32" s="16">
        <f>+K32/D32</f>
        <v>0.33575110787713536</v>
      </c>
    </row>
    <row r="33" spans="1:12" ht="12.75">
      <c r="A33" s="44"/>
      <c r="B33" s="45"/>
      <c r="C33" s="46"/>
      <c r="D33" s="47"/>
      <c r="E33" s="47"/>
      <c r="F33" s="48"/>
      <c r="G33" s="47"/>
      <c r="H33" s="48"/>
      <c r="I33" s="47"/>
      <c r="J33" s="48"/>
      <c r="K33" s="47"/>
      <c r="L33" s="49"/>
    </row>
    <row r="34" spans="1:12" ht="12.75">
      <c r="A34" s="52" t="s">
        <v>47</v>
      </c>
      <c r="B34" s="52"/>
      <c r="C34" s="52"/>
      <c r="D34" s="14">
        <v>24288000000</v>
      </c>
      <c r="E34" s="14">
        <v>17829702053.64</v>
      </c>
      <c r="F34" s="15">
        <f t="shared" si="1"/>
        <v>0.7340951109041501</v>
      </c>
      <c r="G34" s="14">
        <v>6458297946.36</v>
      </c>
      <c r="H34" s="15">
        <f t="shared" si="2"/>
        <v>0.2659048890958498</v>
      </c>
      <c r="I34" s="14">
        <v>16219074502.71</v>
      </c>
      <c r="J34" s="15">
        <f t="shared" si="3"/>
        <v>0.6677813942156621</v>
      </c>
      <c r="K34" s="14">
        <v>9870677653.03</v>
      </c>
      <c r="L34" s="16">
        <f>+K34/D34</f>
        <v>0.4064014185206687</v>
      </c>
    </row>
    <row r="35" ht="409.5" customHeight="1" hidden="1"/>
  </sheetData>
  <sheetProtection/>
  <mergeCells count="12">
    <mergeCell ref="A22:B22"/>
    <mergeCell ref="A26:C26"/>
    <mergeCell ref="A32:C32"/>
    <mergeCell ref="A34:C34"/>
    <mergeCell ref="C1:I2"/>
    <mergeCell ref="C3:I3"/>
    <mergeCell ref="J1:L3"/>
    <mergeCell ref="A5:B5"/>
    <mergeCell ref="A6:B6"/>
    <mergeCell ref="A14:C14"/>
    <mergeCell ref="A16:B16"/>
    <mergeCell ref="A20:C20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2014-09-16T16:00:14Z</cp:lastPrinted>
  <dcterms:created xsi:type="dcterms:W3CDTF">2014-09-16T15:47:24Z</dcterms:created>
  <dcterms:modified xsi:type="dcterms:W3CDTF">2014-09-30T00:04:04Z</dcterms:modified>
  <cp:category/>
  <cp:version/>
  <cp:contentType/>
  <cp:contentStatus/>
</cp:coreProperties>
</file>