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<sst xmlns="http://schemas.openxmlformats.org/spreadsheetml/2006/main" count="98" uniqueCount="51">
  <si>
    <t>Año Fiscal:</t>
  </si>
  <si>
    <t>Vigencia:</t>
  </si>
  <si>
    <t>Actual</t>
  </si>
  <si>
    <t>Periodo:</t>
  </si>
  <si>
    <t>Mayo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</si>
  <si>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</si>
  <si>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</si>
  <si>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</si>
  <si>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</si>
  <si>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</si>
  <si>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</si>
  <si>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</si>
  <si>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</si>
  <si>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</si>
  <si>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</si>
  <si>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</si>
  <si>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</si>
  <si>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</si>
  <si>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</si>
  <si>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</si>
  <si>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</si>
  <si>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</si>
  <si>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</si>
  <si>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</si>
  <si>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</si>
  <si>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</si>
  <si>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</si>
  <si>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Propios</t>
  </si>
  <si>
    <t>% Apr. Disponible</t>
  </si>
  <si>
    <t>% Compromiso</t>
  </si>
  <si>
    <t>Funcionamiento</t>
  </si>
  <si>
    <t>Gastos de Personal</t>
  </si>
  <si>
    <t>Rubro</t>
  </si>
  <si>
    <t>Fuente</t>
  </si>
  <si>
    <t>Descripción</t>
  </si>
  <si>
    <t>Apr. Vigente</t>
  </si>
  <si>
    <t>CDP%</t>
  </si>
  <si>
    <t>Apr.Disponible</t>
  </si>
  <si>
    <t>Compromiso</t>
  </si>
  <si>
    <t>Total Gastos de Personal</t>
  </si>
  <si>
    <t>Gastos de Generales</t>
  </si>
  <si>
    <t>Total Gastos Generales</t>
  </si>
  <si>
    <t>Transferencias</t>
  </si>
  <si>
    <t>Total Funcionamiento</t>
  </si>
  <si>
    <t>Inversión</t>
  </si>
  <si>
    <t>Total Inversión</t>
  </si>
  <si>
    <t>Total Presupuesto CCE</t>
  </si>
  <si>
    <t>Colombia Compra Eficiente</t>
  </si>
  <si>
    <t>Ejecución Presupuestal al 31 Mayo 2014</t>
  </si>
  <si>
    <t>Orden de Pago</t>
  </si>
  <si>
    <t xml:space="preserve">% Orden de pago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</si>
</sst>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>
        <color indexed="63"/>
      </bottom>
    </border>
    <border>
      <left>
        <color indexed="63"/>
      </left>
      <right>
        <color indexed="63"/>
      </right>
      <top style="thin">
        <color rgb="FFD3D3D3"/>
      </top>
      <bottom style="thin">
        <color rgb="FFD3D3D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8" fillId="33" borderId="10" xfId="0" applyNumberFormat="1" applyFont="1" applyFill="1" applyBorder="1" applyAlignment="1">
      <alignment horizontal="center" vertical="center" wrapText="1" readingOrder="1"/>
    </xf>
    <xf numFmtId="0" fontId="38" fillId="0" borderId="11" xfId="0" applyNumberFormat="1" applyFont="1" applyFill="1" applyBorder="1" applyAlignment="1">
      <alignment vertical="center" wrapText="1" readingOrder="1"/>
    </xf>
    <xf numFmtId="0" fontId="38" fillId="0" borderId="12" xfId="0" applyNumberFormat="1" applyFont="1" applyFill="1" applyBorder="1" applyAlignment="1">
      <alignment vertical="center" wrapText="1" readingOrder="1"/>
    </xf>
    <xf numFmtId="164" fontId="39" fillId="33" borderId="10" xfId="0" applyNumberFormat="1" applyFont="1" applyFill="1" applyBorder="1" applyAlignment="1">
      <alignment horizontal="right" vertical="center" wrapText="1" readingOrder="1"/>
    </xf>
    <xf numFmtId="9" fontId="39" fillId="33" borderId="10" xfId="53" applyFont="1" applyFill="1" applyBorder="1" applyAlignment="1">
      <alignment horizontal="center" vertical="center" wrapText="1" readingOrder="1"/>
    </xf>
    <xf numFmtId="0" fontId="38" fillId="0" borderId="13" xfId="0" applyNumberFormat="1" applyFont="1" applyFill="1" applyBorder="1" applyAlignment="1">
      <alignment vertical="center" wrapText="1" readingOrder="1"/>
    </xf>
    <xf numFmtId="0" fontId="39" fillId="0" borderId="14" xfId="0" applyNumberFormat="1" applyFont="1" applyFill="1" applyBorder="1" applyAlignment="1">
      <alignment vertical="center" wrapText="1" readingOrder="1"/>
    </xf>
    <xf numFmtId="0" fontId="39" fillId="0" borderId="14" xfId="0" applyNumberFormat="1" applyFont="1" applyFill="1" applyBorder="1" applyAlignment="1">
      <alignment horizontal="center" vertical="center" wrapText="1" readingOrder="1"/>
    </xf>
    <xf numFmtId="0" fontId="39" fillId="0" borderId="14" xfId="0" applyNumberFormat="1" applyFont="1" applyFill="1" applyBorder="1" applyAlignment="1">
      <alignment horizontal="left" vertical="center" wrapText="1" readingOrder="1"/>
    </xf>
    <xf numFmtId="0" fontId="38" fillId="0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39" fillId="0" borderId="10" xfId="0" applyNumberFormat="1" applyFont="1" applyFill="1" applyBorder="1" applyAlignment="1">
      <alignment vertical="center" wrapText="1" readingOrder="1"/>
    </xf>
    <xf numFmtId="0" fontId="39" fillId="0" borderId="10" xfId="0" applyNumberFormat="1" applyFont="1" applyFill="1" applyBorder="1" applyAlignment="1">
      <alignment horizontal="center" vertical="center" wrapText="1" readingOrder="1"/>
    </xf>
    <xf numFmtId="0" fontId="39" fillId="0" borderId="10" xfId="0" applyNumberFormat="1" applyFont="1" applyFill="1" applyBorder="1" applyAlignment="1">
      <alignment horizontal="left" vertical="center" wrapText="1" readingOrder="1"/>
    </xf>
    <xf numFmtId="164" fontId="39" fillId="0" borderId="10" xfId="0" applyNumberFormat="1" applyFont="1" applyFill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/>
    </xf>
    <xf numFmtId="0" fontId="38" fillId="0" borderId="14" xfId="0" applyNumberFormat="1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/>
    </xf>
    <xf numFmtId="0" fontId="38" fillId="0" borderId="13" xfId="0" applyNumberFormat="1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/>
    </xf>
    <xf numFmtId="9" fontId="39" fillId="0" borderId="10" xfId="53" applyFont="1" applyFill="1" applyBorder="1" applyAlignment="1">
      <alignment horizontal="center" vertical="center" wrapText="1" readingOrder="1"/>
    </xf>
    <xf numFmtId="0" fontId="38" fillId="0" borderId="10" xfId="51" applyNumberFormat="1" applyFont="1" applyFill="1" applyBorder="1" applyAlignment="1">
      <alignment horizontal="center" vertical="center" readingOrder="1"/>
      <protection/>
    </xf>
    <xf numFmtId="0" fontId="38" fillId="0" borderId="10" xfId="51" applyNumberFormat="1" applyFont="1" applyFill="1" applyBorder="1" applyAlignment="1">
      <alignment horizontal="center" vertical="center" wrapText="1" readingOrder="1"/>
      <protection/>
    </xf>
    <xf numFmtId="0" fontId="38" fillId="33" borderId="11" xfId="0" applyNumberFormat="1" applyFont="1" applyFill="1" applyBorder="1" applyAlignment="1">
      <alignment horizontal="left" vertical="center" wrapText="1" readingOrder="1"/>
    </xf>
    <xf numFmtId="0" fontId="38" fillId="33" borderId="15" xfId="0" applyNumberFormat="1" applyFont="1" applyFill="1" applyBorder="1" applyAlignment="1">
      <alignment horizontal="left" vertical="center" wrapText="1" readingOrder="1"/>
    </xf>
    <xf numFmtId="0" fontId="38" fillId="33" borderId="12" xfId="0" applyNumberFormat="1" applyFont="1" applyFill="1" applyBorder="1" applyAlignment="1">
      <alignment horizontal="left" vertical="center" wrapText="1" readingOrder="1"/>
    </xf>
    <xf numFmtId="0" fontId="38" fillId="0" borderId="13" xfId="0" applyNumberFormat="1" applyFont="1" applyFill="1" applyBorder="1" applyAlignment="1">
      <alignment horizontal="left" vertical="center" wrapText="1" readingOrder="1"/>
    </xf>
    <xf numFmtId="0" fontId="38" fillId="0" borderId="14" xfId="0" applyNumberFormat="1" applyFont="1" applyFill="1" applyBorder="1" applyAlignment="1">
      <alignment horizontal="left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38100</xdr:rowOff>
    </xdr:from>
    <xdr:to>
      <xdr:col>11</xdr:col>
      <xdr:colOff>647700</xdr:colOff>
      <xdr:row>2</xdr:row>
      <xdr:rowOff>219075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38100"/>
          <a:ext cx="1600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PageLayoutView="0" workbookViewId="0" topLeftCell="A1">
      <selection activeCell="H6" sqref="H6"/>
    </sheetView>
  </sheetViews>
  <sheetFormatPr defaultColWidth="11.421875" defaultRowHeight="15"/>
  <cols>
    <col min="1" max="1" width="21.57421875" style="12" customWidth="1"/>
    <col min="2" max="2" width="9.57421875" style="12" customWidth="1"/>
    <col min="3" max="3" width="27.57421875" style="12" customWidth="1"/>
    <col min="4" max="5" width="17.7109375" style="12" customWidth="1"/>
    <col min="6" max="6" width="6.57421875" style="1" bestFit="1" customWidth="1"/>
    <col min="7" max="7" width="17.00390625" style="12" customWidth="1"/>
    <col min="8" max="8" width="12.140625" style="1" customWidth="1"/>
    <col min="9" max="9" width="18.00390625" style="12" customWidth="1"/>
    <col min="10" max="10" width="14.7109375" style="1" customWidth="1"/>
    <col min="11" max="11" width="16.8515625" style="12" customWidth="1"/>
    <col min="12" max="12" width="12.00390625" style="12" customWidth="1"/>
    <col min="13" max="13" width="0" style="12" hidden="1" customWidth="1"/>
    <col min="14" max="14" width="0.42578125" style="12" customWidth="1"/>
    <col min="15" max="15" width="25.8515625" style="12" customWidth="1"/>
    <col min="16" max="16384" width="11.421875" style="12" customWidth="1"/>
  </cols>
  <sheetData>
    <row r="1" spans="1:12" ht="19.5" customHeight="1">
      <c r="A1" s="11" t="s">
        <v>0</v>
      </c>
      <c r="B1" s="11">
        <v>2014</v>
      </c>
      <c r="C1" s="23" t="s">
        <v>47</v>
      </c>
      <c r="D1" s="23"/>
      <c r="E1" s="23"/>
      <c r="F1" s="23"/>
      <c r="G1" s="23"/>
      <c r="H1" s="23"/>
      <c r="I1" s="23"/>
      <c r="J1" s="23"/>
      <c r="K1" s="24"/>
      <c r="L1" s="24"/>
    </row>
    <row r="2" spans="1:12" ht="19.5" customHeight="1">
      <c r="A2" s="11" t="s">
        <v>1</v>
      </c>
      <c r="B2" s="11" t="s">
        <v>2</v>
      </c>
      <c r="C2" s="23"/>
      <c r="D2" s="23"/>
      <c r="E2" s="23"/>
      <c r="F2" s="23"/>
      <c r="G2" s="23"/>
      <c r="H2" s="23"/>
      <c r="I2" s="23"/>
      <c r="J2" s="23"/>
      <c r="K2" s="24"/>
      <c r="L2" s="24"/>
    </row>
    <row r="3" spans="1:12" ht="19.5" customHeight="1">
      <c r="A3" s="11" t="s">
        <v>3</v>
      </c>
      <c r="B3" s="11" t="s">
        <v>4</v>
      </c>
      <c r="C3" s="23" t="s">
        <v>48</v>
      </c>
      <c r="D3" s="23"/>
      <c r="E3" s="23"/>
      <c r="F3" s="23"/>
      <c r="G3" s="23"/>
      <c r="H3" s="23"/>
      <c r="I3" s="23"/>
      <c r="J3" s="23"/>
      <c r="K3" s="24"/>
      <c r="L3" s="24"/>
    </row>
    <row r="4" spans="1:12" ht="12.75">
      <c r="A4" s="29" t="s">
        <v>30</v>
      </c>
      <c r="B4" s="29"/>
      <c r="C4" s="18"/>
      <c r="D4" s="18"/>
      <c r="E4" s="18"/>
      <c r="F4" s="18"/>
      <c r="G4" s="18"/>
      <c r="H4" s="18"/>
      <c r="I4" s="18"/>
      <c r="J4" s="18"/>
      <c r="K4" s="19"/>
      <c r="L4" s="18"/>
    </row>
    <row r="5" spans="1:12" ht="12.75">
      <c r="A5" s="28" t="s">
        <v>31</v>
      </c>
      <c r="B5" s="28"/>
      <c r="C5" s="20"/>
      <c r="D5" s="20"/>
      <c r="E5" s="20"/>
      <c r="F5" s="20"/>
      <c r="G5" s="20"/>
      <c r="H5" s="20"/>
      <c r="I5" s="20"/>
      <c r="J5" s="20"/>
      <c r="K5" s="21"/>
      <c r="L5" s="20"/>
    </row>
    <row r="6" spans="1:12" ht="25.5">
      <c r="A6" s="2" t="s">
        <v>32</v>
      </c>
      <c r="B6" s="2" t="s">
        <v>33</v>
      </c>
      <c r="C6" s="2" t="s">
        <v>34</v>
      </c>
      <c r="D6" s="2" t="s">
        <v>35</v>
      </c>
      <c r="E6" s="2" t="s">
        <v>5</v>
      </c>
      <c r="F6" s="2" t="s">
        <v>36</v>
      </c>
      <c r="G6" s="2" t="s">
        <v>37</v>
      </c>
      <c r="H6" s="2" t="s">
        <v>28</v>
      </c>
      <c r="I6" s="2" t="s">
        <v>38</v>
      </c>
      <c r="J6" s="2" t="s">
        <v>29</v>
      </c>
      <c r="K6" s="2" t="s">
        <v>49</v>
      </c>
      <c r="L6" s="2" t="s">
        <v>50</v>
      </c>
    </row>
    <row r="7" spans="1:12" ht="25.5">
      <c r="A7" s="13" t="s">
        <v>6</v>
      </c>
      <c r="B7" s="14" t="s">
        <v>7</v>
      </c>
      <c r="C7" s="15" t="s">
        <v>8</v>
      </c>
      <c r="D7" s="16">
        <v>2040000000</v>
      </c>
      <c r="E7" s="16">
        <v>2040000000</v>
      </c>
      <c r="F7" s="22">
        <f>+E7/D7</f>
        <v>1</v>
      </c>
      <c r="G7" s="16">
        <v>0</v>
      </c>
      <c r="H7" s="22">
        <f>+G7/D7</f>
        <v>0</v>
      </c>
      <c r="I7" s="16">
        <v>866306022</v>
      </c>
      <c r="J7" s="22">
        <f>+I7/D7</f>
        <v>0.4246598147058824</v>
      </c>
      <c r="K7" s="16">
        <v>866306022</v>
      </c>
      <c r="L7" s="22">
        <f>+K7/D7</f>
        <v>0.4246598147058824</v>
      </c>
    </row>
    <row r="8" spans="1:12" ht="12.75">
      <c r="A8" s="13" t="s">
        <v>9</v>
      </c>
      <c r="B8" s="14" t="s">
        <v>7</v>
      </c>
      <c r="C8" s="15" t="s">
        <v>10</v>
      </c>
      <c r="D8" s="16">
        <v>471000000</v>
      </c>
      <c r="E8" s="16">
        <v>471000000</v>
      </c>
      <c r="F8" s="22">
        <f aca="true" t="shared" si="0" ref="F8:F36">+E8/D8</f>
        <v>1</v>
      </c>
      <c r="G8" s="16">
        <v>0</v>
      </c>
      <c r="H8" s="22">
        <f aca="true" t="shared" si="1" ref="H8:H36">+G8/D8</f>
        <v>0</v>
      </c>
      <c r="I8" s="16">
        <v>199341263</v>
      </c>
      <c r="J8" s="22">
        <f aca="true" t="shared" si="2" ref="J8:J36">+I8/D8</f>
        <v>0.4232298577494692</v>
      </c>
      <c r="K8" s="16">
        <v>199341263</v>
      </c>
      <c r="L8" s="22">
        <f aca="true" t="shared" si="3" ref="L8:L36">+K8/D8</f>
        <v>0.4232298577494692</v>
      </c>
    </row>
    <row r="9" spans="1:12" ht="12.75">
      <c r="A9" s="13" t="s">
        <v>11</v>
      </c>
      <c r="B9" s="14" t="s">
        <v>7</v>
      </c>
      <c r="C9" s="15" t="s">
        <v>12</v>
      </c>
      <c r="D9" s="16">
        <v>730000000</v>
      </c>
      <c r="E9" s="16">
        <v>508000000</v>
      </c>
      <c r="F9" s="22">
        <f t="shared" si="0"/>
        <v>0.6958904109589041</v>
      </c>
      <c r="G9" s="16">
        <v>222000000</v>
      </c>
      <c r="H9" s="22">
        <f t="shared" si="1"/>
        <v>0.3041095890410959</v>
      </c>
      <c r="I9" s="16">
        <v>28862006</v>
      </c>
      <c r="J9" s="22">
        <f t="shared" si="2"/>
        <v>0.039536994520547944</v>
      </c>
      <c r="K9" s="16">
        <v>28862006</v>
      </c>
      <c r="L9" s="22">
        <f t="shared" si="3"/>
        <v>0.039536994520547944</v>
      </c>
    </row>
    <row r="10" spans="1:12" ht="38.25">
      <c r="A10" s="13" t="s">
        <v>13</v>
      </c>
      <c r="B10" s="14" t="s">
        <v>7</v>
      </c>
      <c r="C10" s="15" t="s">
        <v>14</v>
      </c>
      <c r="D10" s="16">
        <v>20000000</v>
      </c>
      <c r="E10" s="16">
        <v>20000000</v>
      </c>
      <c r="F10" s="22">
        <f t="shared" si="0"/>
        <v>1</v>
      </c>
      <c r="G10" s="16">
        <v>0</v>
      </c>
      <c r="H10" s="22">
        <f t="shared" si="1"/>
        <v>0</v>
      </c>
      <c r="I10" s="16">
        <v>1433191</v>
      </c>
      <c r="J10" s="22">
        <f t="shared" si="2"/>
        <v>0.07165955</v>
      </c>
      <c r="K10" s="16">
        <v>1433191</v>
      </c>
      <c r="L10" s="22">
        <f t="shared" si="3"/>
        <v>0.07165955</v>
      </c>
    </row>
    <row r="11" spans="1:12" ht="25.5">
      <c r="A11" s="13" t="s">
        <v>15</v>
      </c>
      <c r="B11" s="14" t="s">
        <v>7</v>
      </c>
      <c r="C11" s="15" t="s">
        <v>16</v>
      </c>
      <c r="D11" s="16">
        <v>1200000000</v>
      </c>
      <c r="E11" s="16">
        <v>1109490000</v>
      </c>
      <c r="F11" s="22">
        <f t="shared" si="0"/>
        <v>0.924575</v>
      </c>
      <c r="G11" s="16">
        <v>90510000</v>
      </c>
      <c r="H11" s="22">
        <f t="shared" si="1"/>
        <v>0.075425</v>
      </c>
      <c r="I11" s="16">
        <v>1105990000</v>
      </c>
      <c r="J11" s="22">
        <f t="shared" si="2"/>
        <v>0.9216583333333334</v>
      </c>
      <c r="K11" s="16">
        <v>385806600</v>
      </c>
      <c r="L11" s="22">
        <f t="shared" si="3"/>
        <v>0.3215055</v>
      </c>
    </row>
    <row r="12" spans="1:12" ht="51">
      <c r="A12" s="13" t="s">
        <v>17</v>
      </c>
      <c r="B12" s="14" t="s">
        <v>7</v>
      </c>
      <c r="C12" s="15" t="s">
        <v>18</v>
      </c>
      <c r="D12" s="16">
        <v>979000000</v>
      </c>
      <c r="E12" s="16">
        <v>867000000</v>
      </c>
      <c r="F12" s="22">
        <f t="shared" si="0"/>
        <v>0.8855975485188968</v>
      </c>
      <c r="G12" s="16">
        <v>112000000</v>
      </c>
      <c r="H12" s="22">
        <f t="shared" si="1"/>
        <v>0.11440245148110317</v>
      </c>
      <c r="I12" s="16">
        <v>335942237</v>
      </c>
      <c r="J12" s="22">
        <f t="shared" si="2"/>
        <v>0.3431483524004086</v>
      </c>
      <c r="K12" s="16">
        <v>335942237</v>
      </c>
      <c r="L12" s="22">
        <f t="shared" si="3"/>
        <v>0.3431483524004086</v>
      </c>
    </row>
    <row r="13" spans="1:12" ht="12.75">
      <c r="A13" s="13"/>
      <c r="B13" s="14"/>
      <c r="C13" s="15"/>
      <c r="D13" s="16"/>
      <c r="E13" s="16"/>
      <c r="F13" s="22"/>
      <c r="G13" s="16"/>
      <c r="H13" s="22"/>
      <c r="I13" s="16"/>
      <c r="J13" s="22"/>
      <c r="K13" s="16"/>
      <c r="L13" s="22"/>
    </row>
    <row r="14" spans="1:12" ht="12.75">
      <c r="A14" s="25" t="s">
        <v>39</v>
      </c>
      <c r="B14" s="26"/>
      <c r="C14" s="27"/>
      <c r="D14" s="5">
        <f>SUM(D7:D12)</f>
        <v>5440000000</v>
      </c>
      <c r="E14" s="5">
        <f>SUM(E7:E12)</f>
        <v>5015490000</v>
      </c>
      <c r="F14" s="6">
        <f t="shared" si="0"/>
        <v>0.9219650735294118</v>
      </c>
      <c r="G14" s="5">
        <f>SUM(G7:G12)</f>
        <v>424510000</v>
      </c>
      <c r="H14" s="6">
        <f t="shared" si="1"/>
        <v>0.07803492647058824</v>
      </c>
      <c r="I14" s="5">
        <f>SUM(I7:I12)</f>
        <v>2537874719</v>
      </c>
      <c r="J14" s="6">
        <f t="shared" si="2"/>
        <v>0.4665210880514706</v>
      </c>
      <c r="K14" s="5">
        <f>SUM(K7:K12)</f>
        <v>1817691319</v>
      </c>
      <c r="L14" s="6">
        <f t="shared" si="3"/>
        <v>0.3341344336397059</v>
      </c>
    </row>
    <row r="15" spans="1:12" ht="12.75">
      <c r="A15" s="13"/>
      <c r="B15" s="14"/>
      <c r="C15" s="15"/>
      <c r="D15" s="16"/>
      <c r="E15" s="16"/>
      <c r="F15" s="22"/>
      <c r="G15" s="16"/>
      <c r="H15" s="22"/>
      <c r="I15" s="16"/>
      <c r="J15" s="22"/>
      <c r="K15" s="16"/>
      <c r="L15" s="22"/>
    </row>
    <row r="16" spans="1:12" ht="15" customHeight="1">
      <c r="A16" s="3" t="s">
        <v>40</v>
      </c>
      <c r="B16" s="4"/>
      <c r="C16" s="4"/>
      <c r="D16" s="16"/>
      <c r="E16" s="16"/>
      <c r="F16" s="22"/>
      <c r="G16" s="16"/>
      <c r="H16" s="22"/>
      <c r="I16" s="16"/>
      <c r="J16" s="22"/>
      <c r="K16" s="16"/>
      <c r="L16" s="22"/>
    </row>
    <row r="17" spans="1:12" ht="25.5">
      <c r="A17" s="2" t="s">
        <v>32</v>
      </c>
      <c r="B17" s="2" t="s">
        <v>33</v>
      </c>
      <c r="C17" s="2" t="s">
        <v>34</v>
      </c>
      <c r="D17" s="2" t="s">
        <v>35</v>
      </c>
      <c r="E17" s="2" t="s">
        <v>5</v>
      </c>
      <c r="F17" s="2" t="s">
        <v>36</v>
      </c>
      <c r="G17" s="2" t="s">
        <v>37</v>
      </c>
      <c r="H17" s="2" t="s">
        <v>28</v>
      </c>
      <c r="I17" s="2" t="s">
        <v>38</v>
      </c>
      <c r="J17" s="2" t="s">
        <v>29</v>
      </c>
      <c r="K17" s="2" t="s">
        <v>49</v>
      </c>
      <c r="L17" s="2" t="s">
        <v>50</v>
      </c>
    </row>
    <row r="18" spans="1:12" ht="12.75">
      <c r="A18" s="13" t="s">
        <v>19</v>
      </c>
      <c r="B18" s="14" t="s">
        <v>7</v>
      </c>
      <c r="C18" s="15" t="s">
        <v>20</v>
      </c>
      <c r="D18" s="16">
        <v>6000000</v>
      </c>
      <c r="E18" s="16">
        <v>0</v>
      </c>
      <c r="F18" s="22">
        <f t="shared" si="0"/>
        <v>0</v>
      </c>
      <c r="G18" s="16">
        <v>6000000</v>
      </c>
      <c r="H18" s="22">
        <f t="shared" si="1"/>
        <v>1</v>
      </c>
      <c r="I18" s="16">
        <v>0</v>
      </c>
      <c r="J18" s="22">
        <f t="shared" si="2"/>
        <v>0</v>
      </c>
      <c r="K18" s="16">
        <v>0</v>
      </c>
      <c r="L18" s="22">
        <f t="shared" si="3"/>
        <v>0</v>
      </c>
    </row>
    <row r="19" spans="1:12" ht="25.5">
      <c r="A19" s="13" t="s">
        <v>21</v>
      </c>
      <c r="B19" s="14" t="s">
        <v>7</v>
      </c>
      <c r="C19" s="15" t="s">
        <v>22</v>
      </c>
      <c r="D19" s="16">
        <v>3588000000</v>
      </c>
      <c r="E19" s="16">
        <v>1757708797.24</v>
      </c>
      <c r="F19" s="22">
        <f t="shared" si="0"/>
        <v>0.48988539499442585</v>
      </c>
      <c r="G19" s="16">
        <v>1830291202.76</v>
      </c>
      <c r="H19" s="22">
        <f t="shared" si="1"/>
        <v>0.5101146050055742</v>
      </c>
      <c r="I19" s="16">
        <v>1665038595.24</v>
      </c>
      <c r="J19" s="22">
        <f t="shared" si="2"/>
        <v>0.46405757949832777</v>
      </c>
      <c r="K19" s="16">
        <v>938448237.74</v>
      </c>
      <c r="L19" s="22">
        <f t="shared" si="3"/>
        <v>0.26155190572463766</v>
      </c>
    </row>
    <row r="20" spans="1:12" ht="12.75">
      <c r="A20" s="13"/>
      <c r="B20" s="14"/>
      <c r="C20" s="15"/>
      <c r="D20" s="16"/>
      <c r="E20" s="16"/>
      <c r="F20" s="22"/>
      <c r="G20" s="16"/>
      <c r="H20" s="22"/>
      <c r="I20" s="16"/>
      <c r="J20" s="22"/>
      <c r="K20" s="16"/>
      <c r="L20" s="22"/>
    </row>
    <row r="21" spans="1:12" ht="12.75">
      <c r="A21" s="25" t="s">
        <v>41</v>
      </c>
      <c r="B21" s="26"/>
      <c r="C21" s="27"/>
      <c r="D21" s="5">
        <f>SUM(D18:D19)</f>
        <v>3594000000</v>
      </c>
      <c r="E21" s="5">
        <f>SUM(E18:E19)</f>
        <v>1757708797.24</v>
      </c>
      <c r="F21" s="6">
        <f t="shared" si="0"/>
        <v>0.48906755627156373</v>
      </c>
      <c r="G21" s="5">
        <f>SUM(G18:G19)</f>
        <v>1836291202.76</v>
      </c>
      <c r="H21" s="6">
        <f t="shared" si="1"/>
        <v>0.5109324437284363</v>
      </c>
      <c r="I21" s="5">
        <f>SUM(I18:I19)</f>
        <v>1665038595.24</v>
      </c>
      <c r="J21" s="6">
        <f t="shared" si="2"/>
        <v>0.46328285899833055</v>
      </c>
      <c r="K21" s="5">
        <f>SUM(K18:K19)</f>
        <v>938448237.74</v>
      </c>
      <c r="L21" s="6">
        <f t="shared" si="3"/>
        <v>0.26111525813578185</v>
      </c>
    </row>
    <row r="22" spans="1:12" ht="12.75">
      <c r="A22" s="13"/>
      <c r="B22" s="14"/>
      <c r="C22" s="15"/>
      <c r="D22" s="16"/>
      <c r="E22" s="16"/>
      <c r="F22" s="22"/>
      <c r="G22" s="16"/>
      <c r="H22" s="22"/>
      <c r="I22" s="16"/>
      <c r="J22" s="22"/>
      <c r="K22" s="16"/>
      <c r="L22" s="22"/>
    </row>
    <row r="23" spans="1:12" ht="12.75">
      <c r="A23" s="28" t="s">
        <v>42</v>
      </c>
      <c r="B23" s="28"/>
      <c r="C23" s="15"/>
      <c r="D23" s="16"/>
      <c r="E23" s="16"/>
      <c r="F23" s="22"/>
      <c r="G23" s="16"/>
      <c r="H23" s="22"/>
      <c r="I23" s="16"/>
      <c r="J23" s="22"/>
      <c r="K23" s="16"/>
      <c r="L23" s="22"/>
    </row>
    <row r="24" spans="1:12" ht="25.5">
      <c r="A24" s="2" t="s">
        <v>32</v>
      </c>
      <c r="B24" s="2" t="s">
        <v>33</v>
      </c>
      <c r="C24" s="2" t="s">
        <v>34</v>
      </c>
      <c r="D24" s="2" t="s">
        <v>35</v>
      </c>
      <c r="E24" s="2" t="s">
        <v>5</v>
      </c>
      <c r="F24" s="2" t="s">
        <v>36</v>
      </c>
      <c r="G24" s="2" t="s">
        <v>37</v>
      </c>
      <c r="H24" s="2" t="s">
        <v>28</v>
      </c>
      <c r="I24" s="2" t="s">
        <v>38</v>
      </c>
      <c r="J24" s="2" t="s">
        <v>29</v>
      </c>
      <c r="K24" s="2" t="s">
        <v>49</v>
      </c>
      <c r="L24" s="2" t="s">
        <v>50</v>
      </c>
    </row>
    <row r="25" spans="1:12" ht="25.5">
      <c r="A25" s="13" t="s">
        <v>23</v>
      </c>
      <c r="B25" s="14" t="s">
        <v>7</v>
      </c>
      <c r="C25" s="15" t="s">
        <v>24</v>
      </c>
      <c r="D25" s="16">
        <v>34000000</v>
      </c>
      <c r="E25" s="16">
        <v>0</v>
      </c>
      <c r="F25" s="22">
        <f t="shared" si="0"/>
        <v>0</v>
      </c>
      <c r="G25" s="16">
        <v>34000000</v>
      </c>
      <c r="H25" s="22">
        <f t="shared" si="1"/>
        <v>1</v>
      </c>
      <c r="I25" s="16">
        <v>0</v>
      </c>
      <c r="J25" s="22">
        <f t="shared" si="2"/>
        <v>0</v>
      </c>
      <c r="K25" s="16">
        <v>0</v>
      </c>
      <c r="L25" s="22">
        <f t="shared" si="3"/>
        <v>0</v>
      </c>
    </row>
    <row r="26" spans="1:12" ht="12.75">
      <c r="A26" s="13"/>
      <c r="B26" s="14"/>
      <c r="C26" s="15"/>
      <c r="D26" s="16"/>
      <c r="E26" s="16"/>
      <c r="F26" s="22"/>
      <c r="G26" s="16"/>
      <c r="H26" s="22"/>
      <c r="I26" s="16"/>
      <c r="J26" s="22"/>
      <c r="K26" s="16"/>
      <c r="L26" s="22"/>
    </row>
    <row r="27" spans="1:14" ht="12.75">
      <c r="A27" s="25" t="s">
        <v>43</v>
      </c>
      <c r="B27" s="26"/>
      <c r="C27" s="27"/>
      <c r="D27" s="5">
        <f>+D25+D21+D14</f>
        <v>9068000000</v>
      </c>
      <c r="E27" s="5">
        <f>+E25+E21+E14</f>
        <v>6773198797.24</v>
      </c>
      <c r="F27" s="6">
        <f t="shared" si="0"/>
        <v>0.7469341417335685</v>
      </c>
      <c r="G27" s="5">
        <f>+G25+G21+G14</f>
        <v>2294801202.76</v>
      </c>
      <c r="H27" s="6">
        <f t="shared" si="1"/>
        <v>0.2530658582664314</v>
      </c>
      <c r="I27" s="5">
        <f>+I25+I21+I14</f>
        <v>4202913314.24</v>
      </c>
      <c r="J27" s="6">
        <f t="shared" si="2"/>
        <v>0.4634884554741949</v>
      </c>
      <c r="K27" s="5">
        <f>+K25+K21+K14</f>
        <v>2756139556.74</v>
      </c>
      <c r="L27" s="6">
        <f t="shared" si="3"/>
        <v>0.3039412832752536</v>
      </c>
      <c r="M27" s="17"/>
      <c r="N27" s="17"/>
    </row>
    <row r="28" spans="1:12" ht="12.75">
      <c r="A28" s="13"/>
      <c r="B28" s="14"/>
      <c r="C28" s="15"/>
      <c r="D28" s="16"/>
      <c r="E28" s="16"/>
      <c r="F28" s="22"/>
      <c r="G28" s="16"/>
      <c r="H28" s="22"/>
      <c r="I28" s="16"/>
      <c r="J28" s="22"/>
      <c r="K28" s="16"/>
      <c r="L28" s="22"/>
    </row>
    <row r="29" spans="1:12" ht="12.75">
      <c r="A29" s="7" t="s">
        <v>44</v>
      </c>
      <c r="B29" s="14"/>
      <c r="C29" s="15"/>
      <c r="D29" s="16"/>
      <c r="E29" s="16"/>
      <c r="F29" s="22"/>
      <c r="G29" s="16"/>
      <c r="H29" s="22"/>
      <c r="I29" s="16"/>
      <c r="J29" s="22"/>
      <c r="K29" s="16"/>
      <c r="L29" s="22"/>
    </row>
    <row r="30" spans="1:12" ht="25.5">
      <c r="A30" s="2" t="s">
        <v>32</v>
      </c>
      <c r="B30" s="2" t="s">
        <v>33</v>
      </c>
      <c r="C30" s="2" t="s">
        <v>34</v>
      </c>
      <c r="D30" s="2" t="s">
        <v>35</v>
      </c>
      <c r="E30" s="2" t="s">
        <v>5</v>
      </c>
      <c r="F30" s="2" t="s">
        <v>36</v>
      </c>
      <c r="G30" s="2" t="s">
        <v>37</v>
      </c>
      <c r="H30" s="2" t="s">
        <v>28</v>
      </c>
      <c r="I30" s="2" t="s">
        <v>38</v>
      </c>
      <c r="J30" s="2" t="s">
        <v>29</v>
      </c>
      <c r="K30" s="2" t="s">
        <v>49</v>
      </c>
      <c r="L30" s="2" t="s">
        <v>50</v>
      </c>
    </row>
    <row r="31" spans="1:12" ht="38.25">
      <c r="A31" s="13" t="s">
        <v>25</v>
      </c>
      <c r="B31" s="14" t="s">
        <v>7</v>
      </c>
      <c r="C31" s="15" t="s">
        <v>26</v>
      </c>
      <c r="D31" s="16">
        <v>7000000000</v>
      </c>
      <c r="E31" s="16">
        <v>4954324114</v>
      </c>
      <c r="F31" s="22">
        <f t="shared" si="0"/>
        <v>0.7077605877142857</v>
      </c>
      <c r="G31" s="16">
        <v>2045675886</v>
      </c>
      <c r="H31" s="22">
        <f t="shared" si="1"/>
        <v>0.29223941228571426</v>
      </c>
      <c r="I31" s="16">
        <v>4948033477.41</v>
      </c>
      <c r="J31" s="22">
        <f t="shared" si="2"/>
        <v>0.7068619253442857</v>
      </c>
      <c r="K31" s="16">
        <v>1278611215</v>
      </c>
      <c r="L31" s="22">
        <f t="shared" si="3"/>
        <v>0.182658745</v>
      </c>
    </row>
    <row r="32" spans="1:12" ht="38.25">
      <c r="A32" s="13" t="s">
        <v>25</v>
      </c>
      <c r="B32" s="14" t="s">
        <v>27</v>
      </c>
      <c r="C32" s="15" t="s">
        <v>26</v>
      </c>
      <c r="D32" s="16">
        <v>8220000000</v>
      </c>
      <c r="E32" s="16">
        <v>4212120000</v>
      </c>
      <c r="F32" s="22">
        <f t="shared" si="0"/>
        <v>0.5124233576642335</v>
      </c>
      <c r="G32" s="16">
        <v>4007880000</v>
      </c>
      <c r="H32" s="22">
        <f t="shared" si="1"/>
        <v>0.4875766423357664</v>
      </c>
      <c r="I32" s="16">
        <v>4212120000</v>
      </c>
      <c r="J32" s="22">
        <f t="shared" si="2"/>
        <v>0.5124233576642335</v>
      </c>
      <c r="K32" s="16">
        <v>1089936000</v>
      </c>
      <c r="L32" s="22">
        <f t="shared" si="3"/>
        <v>0.1325956204379562</v>
      </c>
    </row>
    <row r="33" spans="1:12" ht="12.75">
      <c r="A33" s="13"/>
      <c r="B33" s="14"/>
      <c r="C33" s="15"/>
      <c r="D33" s="16"/>
      <c r="E33" s="16"/>
      <c r="F33" s="22"/>
      <c r="G33" s="16"/>
      <c r="H33" s="22"/>
      <c r="I33" s="16"/>
      <c r="J33" s="22"/>
      <c r="K33" s="16"/>
      <c r="L33" s="22"/>
    </row>
    <row r="34" spans="1:12" ht="12.75">
      <c r="A34" s="25" t="s">
        <v>45</v>
      </c>
      <c r="B34" s="26"/>
      <c r="C34" s="27"/>
      <c r="D34" s="5">
        <f>SUM(D31:D32)</f>
        <v>15220000000</v>
      </c>
      <c r="E34" s="5">
        <f>SUM(E31:E32)</f>
        <v>9166444114</v>
      </c>
      <c r="F34" s="6">
        <f t="shared" si="0"/>
        <v>0.60226308239159</v>
      </c>
      <c r="G34" s="5">
        <f>SUM(G31:G32)</f>
        <v>6053555886</v>
      </c>
      <c r="H34" s="6">
        <f t="shared" si="1"/>
        <v>0.39773691760841</v>
      </c>
      <c r="I34" s="5">
        <f>SUM(I31:I32)</f>
        <v>9160153477.41</v>
      </c>
      <c r="J34" s="6">
        <f t="shared" si="2"/>
        <v>0.6018497685551906</v>
      </c>
      <c r="K34" s="5">
        <f>SUM(K31:K32)</f>
        <v>2368547215</v>
      </c>
      <c r="L34" s="6">
        <f t="shared" si="3"/>
        <v>0.1556207105781866</v>
      </c>
    </row>
    <row r="35" spans="1:12" ht="12.75">
      <c r="A35" s="8"/>
      <c r="B35" s="9"/>
      <c r="C35" s="10"/>
      <c r="D35" s="16"/>
      <c r="E35" s="16"/>
      <c r="F35" s="22"/>
      <c r="G35" s="16"/>
      <c r="H35" s="22"/>
      <c r="I35" s="16"/>
      <c r="J35" s="22"/>
      <c r="K35" s="16"/>
      <c r="L35" s="22"/>
    </row>
    <row r="36" spans="1:14" ht="12.75">
      <c r="A36" s="25" t="s">
        <v>46</v>
      </c>
      <c r="B36" s="26"/>
      <c r="C36" s="27"/>
      <c r="D36" s="5">
        <v>24288000000</v>
      </c>
      <c r="E36" s="5">
        <v>15939642911.24</v>
      </c>
      <c r="F36" s="6">
        <f t="shared" si="0"/>
        <v>0.65627647032444</v>
      </c>
      <c r="G36" s="5">
        <v>8348357088.76</v>
      </c>
      <c r="H36" s="6">
        <f t="shared" si="1"/>
        <v>0.34372352967555997</v>
      </c>
      <c r="I36" s="5">
        <v>13363066791.65</v>
      </c>
      <c r="J36" s="6">
        <f t="shared" si="2"/>
        <v>0.5501921439249835</v>
      </c>
      <c r="K36" s="5">
        <v>5124686771.74</v>
      </c>
      <c r="L36" s="6">
        <f t="shared" si="3"/>
        <v>0.2109966556217062</v>
      </c>
      <c r="M36" s="17"/>
      <c r="N36" s="17"/>
    </row>
    <row r="37" ht="409.5" customHeight="1" hidden="1"/>
    <row r="38" ht="13.5" customHeight="1"/>
  </sheetData>
  <sheetProtection/>
  <mergeCells count="11">
    <mergeCell ref="A34:C34"/>
    <mergeCell ref="A36:C36"/>
    <mergeCell ref="A4:B4"/>
    <mergeCell ref="A5:B5"/>
    <mergeCell ref="A14:C14"/>
    <mergeCell ref="C1:J2"/>
    <mergeCell ref="C3:J3"/>
    <mergeCell ref="K1:L3"/>
    <mergeCell ref="A21:C21"/>
    <mergeCell ref="A23:B23"/>
    <mergeCell ref="A27:C27"/>
  </mergeCells>
  <printOptions horizontalCentered="1"/>
  <pageMargins left="0.3937007874015748" right="0.3937007874015748" top="0.7874015748031497" bottom="0.7874015748031497" header="0.7874015748031497" footer="0.7874015748031497"/>
  <pageSetup horizontalDpi="300" verticalDpi="3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Gomez</dc:creator>
  <cp:keywords/>
  <dc:description/>
  <cp:lastModifiedBy>Andres Gomez</cp:lastModifiedBy>
  <cp:lastPrinted>2014-07-08T14:21:33Z</cp:lastPrinted>
  <dcterms:created xsi:type="dcterms:W3CDTF">2014-05-30T23:23:08Z</dcterms:created>
  <dcterms:modified xsi:type="dcterms:W3CDTF">2014-07-08T14:37:46Z</dcterms:modified>
  <cp:category/>
  <cp:version/>
  <cp:contentType/>
  <cp:contentStatus/>
</cp:coreProperties>
</file>