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Informe 30 Abril" sheetId="1" r:id="rId1"/>
    <sheet name="REP_EPG034_EjecucionPresupuesta" sheetId="2" r:id="rId2"/>
  </sheets>
  <definedNames>
    <definedName name="_xlnm.Print_Area" localSheetId="0">'Informe 30 Abril'!$A$1:$K$37</definedName>
  </definedNames>
  <calcPr fullCalcOnLoad="1"/>
</workbook>
</file>

<file path=xl/sharedStrings.xml><?xml version="1.0" encoding="utf-8"?>
<sst xmlns="http://schemas.openxmlformats.org/spreadsheetml/2006/main" count="349" uniqueCount="94">
  <si>
    <t>Año Fiscal:</t>
  </si>
  <si>
    <t/>
  </si>
  <si>
    <t>Vigencia:</t>
  </si>
  <si>
    <t>Actual</t>
  </si>
  <si>
    <t>Periodo:</t>
  </si>
  <si>
    <t>Abril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</si>
  <si>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</si>
  <si>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</si>
  <si>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</si>
  <si>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</si>
  <si>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</si>
  <si>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</si>
  <si>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</si>
  <si>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</si>
  <si>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</si>
  <si>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</si>
  <si>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</si>
  <si>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</si>
  <si>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</si>
  <si>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</si>
  <si>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</si>
  <si>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</si>
  <si>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</si>
  <si>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</si>
  <si>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</si>
  <si>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</si>
  <si>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</si>
  <si>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</si>
  <si>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</si>
  <si>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</si>
  <si>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</si>
  <si>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</si>
  <si>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03-03-00</t>
  </si>
  <si>
    <t>UNIDAD ADMINISTRATIVA ESPECIAL - AGENCIA NACIONAL DE CONTRATACIÓN PÚBLICA - COLOMBIA COMPRA EFICIENTE.</t>
  </si>
  <si>
    <t>A-1-0-1-1</t>
  </si>
  <si>
    <t>A</t>
  </si>
  <si>
    <t>1</t>
  </si>
  <si>
    <t>0</t>
  </si>
  <si>
    <t>Nación</t>
  </si>
  <si>
    <t>10</t>
  </si>
  <si>
    <t>CSF</t>
  </si>
  <si>
    <t>SUELDOS DE PERSONAL DE NOMINA</t>
  </si>
  <si>
    <t>A-1-0-1-4</t>
  </si>
  <si>
    <t>4</t>
  </si>
  <si>
    <t>PRIMA TECNICA</t>
  </si>
  <si>
    <t>A-1-0-1-5</t>
  </si>
  <si>
    <t>5</t>
  </si>
  <si>
    <t>OTROS</t>
  </si>
  <si>
    <t>A-1-0-1-9</t>
  </si>
  <si>
    <t>9</t>
  </si>
  <si>
    <t>HORAS EXTRAS, DIAS FESTIVOS E INDEMNIZACION POR VACACIONES</t>
  </si>
  <si>
    <t>A-1-0-2</t>
  </si>
  <si>
    <t>2</t>
  </si>
  <si>
    <t>SERVICIOS PERSONALES INDIRECTOS</t>
  </si>
  <si>
    <t>A-1-0-5</t>
  </si>
  <si>
    <t>CONTRIBUCIONES INHERENTES A LA NOMINA SECTOR PRIVADO Y PUBLICO</t>
  </si>
  <si>
    <t>A-2-0-3</t>
  </si>
  <si>
    <t>3</t>
  </si>
  <si>
    <t>IMPUESTOS Y MULTAS</t>
  </si>
  <si>
    <t>A-2-0-4</t>
  </si>
  <si>
    <t>ADQUISICION DE BIENES Y SERVICIOS</t>
  </si>
  <si>
    <t>A-3-2-1-1</t>
  </si>
  <si>
    <t>11</t>
  </si>
  <si>
    <t>SSF</t>
  </si>
  <si>
    <t>CUOTA DE AUDITAJE CONTRANAL</t>
  </si>
  <si>
    <t>C-520-1000-1</t>
  </si>
  <si>
    <t>C</t>
  </si>
  <si>
    <t>520</t>
  </si>
  <si>
    <t>1000</t>
  </si>
  <si>
    <t>FORTALECIMIENTO DE LA CONTRATACIÓN PÚBLICA NACIONAL</t>
  </si>
  <si>
    <t>Propios</t>
  </si>
  <si>
    <t>20</t>
  </si>
  <si>
    <t>Obligación %</t>
  </si>
  <si>
    <t>Rubro</t>
  </si>
  <si>
    <t>Fuente</t>
  </si>
  <si>
    <t>Descripción</t>
  </si>
  <si>
    <t>Apr. Vigente</t>
  </si>
  <si>
    <t>CDP%</t>
  </si>
  <si>
    <t>Apr.Disponible</t>
  </si>
  <si>
    <t>Compromiso</t>
  </si>
  <si>
    <t>Compromiso%</t>
  </si>
  <si>
    <t>Obligación</t>
  </si>
  <si>
    <t>Colombia Compra Eficiente</t>
  </si>
  <si>
    <t>Funcionamiento</t>
  </si>
  <si>
    <t>Gastos de Personal</t>
  </si>
  <si>
    <t>Total Gastos de Personal</t>
  </si>
  <si>
    <t>Gastos de Generales</t>
  </si>
  <si>
    <t>Total Gastos Generales</t>
  </si>
  <si>
    <t>Transferencias</t>
  </si>
  <si>
    <t>Total Funcionamiento</t>
  </si>
  <si>
    <t>Inversión</t>
  </si>
  <si>
    <t>Total Inversión</t>
  </si>
  <si>
    <t>Total Presupuesto CCE</t>
  </si>
  <si>
    <t>Ejecución Presupuestal al 30 abril 2014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</si>
</sst>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1240A]&quot;$&quot;\ #,##0.00;\(&quot;$&quot;\ #,##0.00\)"/>
  </numFmts>
  <fonts count="45"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>
        <color indexed="6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>
        <color indexed="63"/>
      </bottom>
    </border>
    <border>
      <left style="thin">
        <color rgb="FFD3D3D3"/>
      </left>
      <right/>
      <top style="thin">
        <color rgb="FFD3D3D3"/>
      </top>
      <bottom/>
    </border>
    <border>
      <left style="thin">
        <color rgb="FFD3D3D3"/>
      </left>
      <right/>
      <top/>
      <bottom style="thin">
        <color rgb="FFD3D3D3"/>
      </bottom>
    </border>
    <border>
      <left/>
      <right style="thin">
        <color rgb="FFD3D3D3"/>
      </right>
      <top style="thin">
        <color rgb="FFD3D3D3"/>
      </top>
      <bottom/>
    </border>
    <border>
      <left style="thin">
        <color rgb="FFD3D3D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3D3D3"/>
      </right>
      <top>
        <color indexed="63"/>
      </top>
      <bottom>
        <color indexed="63"/>
      </bottom>
    </border>
    <border>
      <left/>
      <right style="thin">
        <color rgb="FFD3D3D3"/>
      </right>
      <top/>
      <bottom style="thin">
        <color rgb="FFD3D3D3"/>
      </bottom>
    </border>
    <border>
      <left style="thin">
        <color rgb="FFD3D3D3"/>
      </left>
      <right/>
      <top style="thin">
        <color rgb="FFD3D3D3"/>
      </top>
      <bottom style="thin">
        <color rgb="FFD3D3D3"/>
      </bottom>
    </border>
    <border>
      <left>
        <color indexed="63"/>
      </left>
      <right>
        <color indexed="63"/>
      </right>
      <top style="thin">
        <color rgb="FFD3D3D3"/>
      </top>
      <bottom style="thin">
        <color rgb="FFD3D3D3"/>
      </bottom>
    </border>
    <border>
      <left/>
      <right style="thin">
        <color rgb="FFD3D3D3"/>
      </right>
      <top style="thin">
        <color rgb="FFD3D3D3"/>
      </top>
      <bottom style="thin">
        <color rgb="FFD3D3D3"/>
      </bottom>
    </border>
  </borders>
  <cellStyleXfs count="62"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1" fillId="0" borderId="0" xfId="0" applyFont="1" applyFill="1" applyBorder="1" applyAlignment="1">
      <alignment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10" xfId="0" applyNumberFormat="1" applyFont="1" applyFill="1" applyBorder="1" applyAlignment="1">
      <alignment horizontal="center" vertical="center" wrapText="1" readingOrder="1"/>
    </xf>
    <xf numFmtId="0" fontId="41" fillId="0" borderId="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center" vertical="center" wrapText="1" readingOrder="1"/>
    </xf>
    <xf numFmtId="0" fontId="42" fillId="0" borderId="10" xfId="0" applyNumberFormat="1" applyFont="1" applyFill="1" applyBorder="1" applyAlignment="1">
      <alignment horizontal="left" vertical="center" wrapText="1" readingOrder="1"/>
    </xf>
    <xf numFmtId="0" fontId="42" fillId="0" borderId="10" xfId="0" applyNumberFormat="1" applyFont="1" applyFill="1" applyBorder="1" applyAlignment="1">
      <alignment vertical="center" wrapText="1" readingOrder="1"/>
    </xf>
    <xf numFmtId="164" fontId="42" fillId="0" borderId="10" xfId="0" applyNumberFormat="1" applyFont="1" applyFill="1" applyBorder="1" applyAlignment="1">
      <alignment horizontal="right" vertical="center" wrapText="1" readingOrder="1"/>
    </xf>
    <xf numFmtId="0" fontId="41" fillId="33" borderId="0" xfId="0" applyNumberFormat="1" applyFont="1" applyFill="1" applyBorder="1" applyAlignment="1">
      <alignment horizontal="center" vertical="center" wrapText="1" readingOrder="1"/>
    </xf>
    <xf numFmtId="0" fontId="41" fillId="33" borderId="10" xfId="0" applyNumberFormat="1" applyFont="1" applyFill="1" applyBorder="1" applyAlignment="1">
      <alignment horizontal="center" vertical="center" wrapText="1" readingOrder="1"/>
    </xf>
    <xf numFmtId="0" fontId="42" fillId="33" borderId="10" xfId="0" applyNumberFormat="1" applyFont="1" applyFill="1" applyBorder="1" applyAlignment="1">
      <alignment horizontal="center" vertical="center" wrapText="1" readingOrder="1"/>
    </xf>
    <xf numFmtId="0" fontId="1" fillId="33" borderId="0" xfId="0" applyFont="1" applyFill="1" applyBorder="1" applyAlignment="1">
      <alignment/>
    </xf>
    <xf numFmtId="0" fontId="42" fillId="33" borderId="10" xfId="0" applyNumberFormat="1" applyFont="1" applyFill="1" applyBorder="1" applyAlignment="1">
      <alignment horizontal="left" vertical="center" wrapText="1" readingOrder="1"/>
    </xf>
    <xf numFmtId="164" fontId="42" fillId="33" borderId="10" xfId="0" applyNumberFormat="1" applyFont="1" applyFill="1" applyBorder="1" applyAlignment="1">
      <alignment horizontal="right" vertical="center" wrapText="1" readingOrder="1"/>
    </xf>
    <xf numFmtId="0" fontId="43" fillId="0" borderId="11" xfId="0" applyNumberFormat="1" applyFont="1" applyFill="1" applyBorder="1" applyAlignment="1">
      <alignment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43" fillId="34" borderId="10" xfId="0" applyNumberFormat="1" applyFont="1" applyFill="1" applyBorder="1" applyAlignment="1">
      <alignment horizontal="center" vertical="center" wrapText="1" readingOrder="1"/>
    </xf>
    <xf numFmtId="0" fontId="44" fillId="0" borderId="10" xfId="0" applyNumberFormat="1" applyFont="1" applyFill="1" applyBorder="1" applyAlignment="1">
      <alignment vertical="center" wrapText="1" readingOrder="1"/>
    </xf>
    <xf numFmtId="0" fontId="44" fillId="0" borderId="10" xfId="0" applyNumberFormat="1" applyFont="1" applyFill="1" applyBorder="1" applyAlignment="1">
      <alignment horizontal="center" vertical="center" wrapText="1" readingOrder="1"/>
    </xf>
    <xf numFmtId="0" fontId="44" fillId="0" borderId="10" xfId="0" applyNumberFormat="1" applyFont="1" applyFill="1" applyBorder="1" applyAlignment="1">
      <alignment horizontal="left" vertical="center" wrapText="1" readingOrder="1"/>
    </xf>
    <xf numFmtId="164" fontId="44" fillId="0" borderId="10" xfId="0" applyNumberFormat="1" applyFont="1" applyFill="1" applyBorder="1" applyAlignment="1">
      <alignment horizontal="right" vertical="center" wrapText="1" readingOrder="1"/>
    </xf>
    <xf numFmtId="9" fontId="44" fillId="0" borderId="10" xfId="53" applyFont="1" applyFill="1" applyBorder="1" applyAlignment="1">
      <alignment horizontal="center" vertical="center" wrapText="1" readingOrder="1"/>
    </xf>
    <xf numFmtId="9" fontId="2" fillId="0" borderId="10" xfId="53" applyFont="1" applyFill="1" applyBorder="1" applyAlignment="1">
      <alignment horizontal="center"/>
    </xf>
    <xf numFmtId="164" fontId="44" fillId="34" borderId="10" xfId="0" applyNumberFormat="1" applyFont="1" applyFill="1" applyBorder="1" applyAlignment="1">
      <alignment horizontal="right" vertical="center" wrapText="1" readingOrder="1"/>
    </xf>
    <xf numFmtId="9" fontId="44" fillId="34" borderId="10" xfId="53" applyFont="1" applyFill="1" applyBorder="1" applyAlignment="1">
      <alignment horizontal="center" vertical="center" wrapText="1" readingOrder="1"/>
    </xf>
    <xf numFmtId="10" fontId="44" fillId="34" borderId="10" xfId="53" applyNumberFormat="1" applyFont="1" applyFill="1" applyBorder="1" applyAlignment="1">
      <alignment horizontal="center" vertical="center" wrapText="1" readingOrder="1"/>
    </xf>
    <xf numFmtId="0" fontId="44" fillId="0" borderId="12" xfId="0" applyNumberFormat="1" applyFont="1" applyFill="1" applyBorder="1" applyAlignment="1">
      <alignment vertical="center" wrapText="1" readingOrder="1"/>
    </xf>
    <xf numFmtId="0" fontId="44" fillId="0" borderId="12" xfId="0" applyNumberFormat="1" applyFont="1" applyFill="1" applyBorder="1" applyAlignment="1">
      <alignment horizontal="center" vertical="center" wrapText="1" readingOrder="1"/>
    </xf>
    <xf numFmtId="0" fontId="44" fillId="0" borderId="12" xfId="0" applyNumberFormat="1" applyFont="1" applyFill="1" applyBorder="1" applyAlignment="1">
      <alignment horizontal="left" vertical="center" wrapText="1" readingOrder="1"/>
    </xf>
    <xf numFmtId="164" fontId="44" fillId="0" borderId="12" xfId="0" applyNumberFormat="1" applyFont="1" applyFill="1" applyBorder="1" applyAlignment="1">
      <alignment horizontal="right" vertical="center" wrapText="1" readingOrder="1"/>
    </xf>
    <xf numFmtId="9" fontId="44" fillId="0" borderId="12" xfId="53" applyFont="1" applyFill="1" applyBorder="1" applyAlignment="1">
      <alignment horizontal="center" vertical="center" wrapText="1" readingOrder="1"/>
    </xf>
    <xf numFmtId="10" fontId="44" fillId="0" borderId="12" xfId="53" applyNumberFormat="1" applyFont="1" applyFill="1" applyBorder="1" applyAlignment="1">
      <alignment horizontal="center" vertical="center" wrapText="1" readingOrder="1"/>
    </xf>
    <xf numFmtId="0" fontId="44" fillId="0" borderId="0" xfId="0" applyNumberFormat="1" applyFont="1" applyFill="1" applyBorder="1" applyAlignment="1">
      <alignment horizontal="left" vertical="center" wrapText="1" readingOrder="1"/>
    </xf>
    <xf numFmtId="164" fontId="44" fillId="0" borderId="0" xfId="0" applyNumberFormat="1" applyFont="1" applyFill="1" applyBorder="1" applyAlignment="1">
      <alignment horizontal="right" vertical="center" wrapText="1" readingOrder="1"/>
    </xf>
    <xf numFmtId="9" fontId="44" fillId="0" borderId="0" xfId="53" applyFont="1" applyFill="1" applyBorder="1" applyAlignment="1">
      <alignment horizontal="center" vertical="center" wrapText="1" readingOrder="1"/>
    </xf>
    <xf numFmtId="10" fontId="44" fillId="0" borderId="0" xfId="53" applyNumberFormat="1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vertical="center" wrapText="1" readingOrder="1"/>
    </xf>
    <xf numFmtId="0" fontId="44" fillId="0" borderId="11" xfId="0" applyNumberFormat="1" applyFont="1" applyFill="1" applyBorder="1" applyAlignment="1">
      <alignment horizontal="left" vertical="center" wrapText="1" readingOrder="1"/>
    </xf>
    <xf numFmtId="164" fontId="44" fillId="0" borderId="11" xfId="0" applyNumberFormat="1" applyFont="1" applyFill="1" applyBorder="1" applyAlignment="1">
      <alignment horizontal="right" vertical="center" wrapText="1" readingOrder="1"/>
    </xf>
    <xf numFmtId="9" fontId="44" fillId="0" borderId="11" xfId="53" applyFont="1" applyFill="1" applyBorder="1" applyAlignment="1">
      <alignment horizontal="center" vertical="center" wrapText="1" readingOrder="1"/>
    </xf>
    <xf numFmtId="10" fontId="44" fillId="0" borderId="11" xfId="53" applyNumberFormat="1" applyFont="1" applyFill="1" applyBorder="1" applyAlignment="1">
      <alignment horizontal="center" vertical="center" wrapText="1" readingOrder="1"/>
    </xf>
    <xf numFmtId="0" fontId="44" fillId="0" borderId="11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 readingOrder="1"/>
    </xf>
    <xf numFmtId="9" fontId="2" fillId="0" borderId="10" xfId="53" applyFont="1" applyFill="1" applyBorder="1" applyAlignment="1">
      <alignment horizontal="center" vertical="center"/>
    </xf>
    <xf numFmtId="0" fontId="43" fillId="0" borderId="12" xfId="0" applyNumberFormat="1" applyFont="1" applyFill="1" applyBorder="1" applyAlignment="1">
      <alignment horizontal="center" vertical="center" wrapText="1" readingOrder="1"/>
    </xf>
    <xf numFmtId="0" fontId="43" fillId="0" borderId="13" xfId="51" applyNumberFormat="1" applyFont="1" applyFill="1" applyBorder="1" applyAlignment="1">
      <alignment horizontal="center" vertical="center" readingOrder="1"/>
      <protection/>
    </xf>
    <xf numFmtId="0" fontId="43" fillId="0" borderId="12" xfId="51" applyNumberFormat="1" applyFont="1" applyFill="1" applyBorder="1" applyAlignment="1">
      <alignment horizontal="center" vertical="center" readingOrder="1"/>
      <protection/>
    </xf>
    <xf numFmtId="0" fontId="43" fillId="0" borderId="14" xfId="51" applyNumberFormat="1" applyFont="1" applyFill="1" applyBorder="1" applyAlignment="1">
      <alignment horizontal="center" vertical="center" readingOrder="1"/>
      <protection/>
    </xf>
    <xf numFmtId="0" fontId="43" fillId="0" borderId="11" xfId="51" applyNumberFormat="1" applyFont="1" applyFill="1" applyBorder="1" applyAlignment="1">
      <alignment horizontal="center" vertical="center" readingOrder="1"/>
      <protection/>
    </xf>
    <xf numFmtId="0" fontId="43" fillId="0" borderId="13" xfId="51" applyNumberFormat="1" applyFont="1" applyFill="1" applyBorder="1" applyAlignment="1">
      <alignment horizontal="center" vertical="center" wrapText="1" readingOrder="1"/>
      <protection/>
    </xf>
    <xf numFmtId="0" fontId="43" fillId="0" borderId="15" xfId="51" applyNumberFormat="1" applyFont="1" applyFill="1" applyBorder="1" applyAlignment="1">
      <alignment horizontal="center" vertical="center" wrapText="1" readingOrder="1"/>
      <protection/>
    </xf>
    <xf numFmtId="0" fontId="43" fillId="0" borderId="16" xfId="51" applyNumberFormat="1" applyFont="1" applyFill="1" applyBorder="1" applyAlignment="1">
      <alignment horizontal="center" vertical="center" wrapText="1" readingOrder="1"/>
      <protection/>
    </xf>
    <xf numFmtId="0" fontId="43" fillId="0" borderId="17" xfId="51" applyNumberFormat="1" applyFont="1" applyFill="1" applyBorder="1" applyAlignment="1">
      <alignment horizontal="center" vertical="center" wrapText="1" readingOrder="1"/>
      <protection/>
    </xf>
    <xf numFmtId="0" fontId="43" fillId="0" borderId="14" xfId="51" applyNumberFormat="1" applyFont="1" applyFill="1" applyBorder="1" applyAlignment="1">
      <alignment horizontal="center" vertical="center" wrapText="1" readingOrder="1"/>
      <protection/>
    </xf>
    <xf numFmtId="0" fontId="43" fillId="0" borderId="18" xfId="51" applyNumberFormat="1" applyFont="1" applyFill="1" applyBorder="1" applyAlignment="1">
      <alignment horizontal="center" vertical="center" wrapText="1" readingOrder="1"/>
      <protection/>
    </xf>
    <xf numFmtId="0" fontId="43" fillId="0" borderId="19" xfId="51" applyNumberFormat="1" applyFont="1" applyFill="1" applyBorder="1" applyAlignment="1">
      <alignment horizontal="center" vertical="center" readingOrder="1"/>
      <protection/>
    </xf>
    <xf numFmtId="0" fontId="43" fillId="0" borderId="20" xfId="51" applyNumberFormat="1" applyFont="1" applyFill="1" applyBorder="1" applyAlignment="1">
      <alignment horizontal="center" vertical="center" readingOrder="1"/>
      <protection/>
    </xf>
    <xf numFmtId="0" fontId="43" fillId="0" borderId="0" xfId="0" applyNumberFormat="1" applyFont="1" applyFill="1" applyBorder="1" applyAlignment="1">
      <alignment horizontal="left" vertical="center" wrapText="1" readingOrder="1"/>
    </xf>
    <xf numFmtId="0" fontId="43" fillId="0" borderId="11" xfId="0" applyNumberFormat="1" applyFont="1" applyFill="1" applyBorder="1" applyAlignment="1">
      <alignment horizontal="left" vertical="center" wrapText="1" readingOrder="1"/>
    </xf>
    <xf numFmtId="0" fontId="43" fillId="34" borderId="19" xfId="0" applyNumberFormat="1" applyFont="1" applyFill="1" applyBorder="1" applyAlignment="1">
      <alignment horizontal="left" vertical="center" wrapText="1" readingOrder="1"/>
    </xf>
    <xf numFmtId="0" fontId="43" fillId="34" borderId="20" xfId="0" applyNumberFormat="1" applyFont="1" applyFill="1" applyBorder="1" applyAlignment="1">
      <alignment horizontal="left" vertical="center" wrapText="1" readingOrder="1"/>
    </xf>
    <xf numFmtId="0" fontId="43" fillId="34" borderId="21" xfId="0" applyNumberFormat="1" applyFont="1" applyFill="1" applyBorder="1" applyAlignment="1">
      <alignment horizontal="left" vertical="center" wrapText="1" readingOrder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0</xdr:row>
      <xdr:rowOff>142875</xdr:rowOff>
    </xdr:from>
    <xdr:to>
      <xdr:col>10</xdr:col>
      <xdr:colOff>542925</xdr:colOff>
      <xdr:row>2</xdr:row>
      <xdr:rowOff>95250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67850" y="142875"/>
          <a:ext cx="1524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showGridLines="0" tabSelected="1" zoomScalePageLayoutView="0" workbookViewId="0" topLeftCell="A1">
      <selection activeCell="J5" sqref="J5"/>
    </sheetView>
  </sheetViews>
  <sheetFormatPr defaultColWidth="11.421875" defaultRowHeight="15"/>
  <cols>
    <col min="1" max="1" width="10.57421875" style="16" bestFit="1" customWidth="1"/>
    <col min="2" max="2" width="9.57421875" style="16" customWidth="1"/>
    <col min="3" max="3" width="27.00390625" style="16" bestFit="1" customWidth="1"/>
    <col min="4" max="4" width="18.00390625" style="16" bestFit="1" customWidth="1"/>
    <col min="5" max="5" width="18.8515625" style="16" customWidth="1"/>
    <col min="6" max="6" width="7.57421875" style="45" customWidth="1"/>
    <col min="7" max="7" width="17.00390625" style="16" bestFit="1" customWidth="1"/>
    <col min="8" max="8" width="18.00390625" style="16" bestFit="1" customWidth="1"/>
    <col min="9" max="9" width="12.421875" style="18" customWidth="1"/>
    <col min="10" max="10" width="17.7109375" style="16" customWidth="1"/>
    <col min="11" max="11" width="11.8515625" style="18" customWidth="1"/>
    <col min="12" max="16384" width="11.421875" style="16" customWidth="1"/>
  </cols>
  <sheetData>
    <row r="1" spans="1:11" ht="25.5">
      <c r="A1" s="15" t="s">
        <v>0</v>
      </c>
      <c r="B1" s="15">
        <v>2014</v>
      </c>
      <c r="C1" s="48" t="s">
        <v>82</v>
      </c>
      <c r="D1" s="49"/>
      <c r="E1" s="49"/>
      <c r="F1" s="49"/>
      <c r="G1" s="49"/>
      <c r="H1" s="49"/>
      <c r="I1" s="49"/>
      <c r="J1" s="52"/>
      <c r="K1" s="53"/>
    </row>
    <row r="2" spans="1:11" ht="15.75" customHeight="1">
      <c r="A2" s="15" t="s">
        <v>2</v>
      </c>
      <c r="B2" s="15" t="s">
        <v>3</v>
      </c>
      <c r="C2" s="50"/>
      <c r="D2" s="51"/>
      <c r="E2" s="51"/>
      <c r="F2" s="51"/>
      <c r="G2" s="51"/>
      <c r="H2" s="51"/>
      <c r="I2" s="51"/>
      <c r="J2" s="54"/>
      <c r="K2" s="55"/>
    </row>
    <row r="3" spans="1:11" ht="15.75" customHeight="1">
      <c r="A3" s="15" t="s">
        <v>4</v>
      </c>
      <c r="B3" s="15" t="s">
        <v>5</v>
      </c>
      <c r="C3" s="58" t="s">
        <v>93</v>
      </c>
      <c r="D3" s="59"/>
      <c r="E3" s="59"/>
      <c r="F3" s="59"/>
      <c r="G3" s="59"/>
      <c r="H3" s="59"/>
      <c r="I3" s="59"/>
      <c r="J3" s="56"/>
      <c r="K3" s="57"/>
    </row>
    <row r="4" spans="1:10" ht="12.75">
      <c r="A4" s="47"/>
      <c r="B4" s="47"/>
      <c r="C4" s="17"/>
      <c r="D4" s="17"/>
      <c r="E4" s="17"/>
      <c r="F4" s="17"/>
      <c r="G4" s="17"/>
      <c r="H4" s="17"/>
      <c r="I4" s="17"/>
      <c r="J4" s="17"/>
    </row>
    <row r="5" spans="1:10" ht="12.75">
      <c r="A5" s="60" t="s">
        <v>83</v>
      </c>
      <c r="B5" s="60"/>
      <c r="C5" s="17"/>
      <c r="D5" s="17"/>
      <c r="E5" s="17"/>
      <c r="F5" s="17"/>
      <c r="G5" s="17"/>
      <c r="H5" s="17"/>
      <c r="I5" s="17"/>
      <c r="J5" s="17"/>
    </row>
    <row r="6" spans="1:10" ht="12.75">
      <c r="A6" s="61" t="s">
        <v>84</v>
      </c>
      <c r="B6" s="61"/>
      <c r="C6" s="17"/>
      <c r="D6" s="17"/>
      <c r="E6" s="17"/>
      <c r="F6" s="17"/>
      <c r="G6" s="17"/>
      <c r="H6" s="17"/>
      <c r="I6" s="17"/>
      <c r="J6" s="17"/>
    </row>
    <row r="7" spans="1:11" ht="25.5">
      <c r="A7" s="19" t="s">
        <v>73</v>
      </c>
      <c r="B7" s="19" t="s">
        <v>74</v>
      </c>
      <c r="C7" s="19" t="s">
        <v>75</v>
      </c>
      <c r="D7" s="19" t="s">
        <v>76</v>
      </c>
      <c r="E7" s="19" t="s">
        <v>26</v>
      </c>
      <c r="F7" s="19" t="s">
        <v>77</v>
      </c>
      <c r="G7" s="19" t="s">
        <v>78</v>
      </c>
      <c r="H7" s="19" t="s">
        <v>79</v>
      </c>
      <c r="I7" s="19" t="s">
        <v>80</v>
      </c>
      <c r="J7" s="19" t="s">
        <v>81</v>
      </c>
      <c r="K7" s="19" t="s">
        <v>72</v>
      </c>
    </row>
    <row r="8" spans="1:11" ht="25.5">
      <c r="A8" s="20" t="s">
        <v>34</v>
      </c>
      <c r="B8" s="21" t="s">
        <v>38</v>
      </c>
      <c r="C8" s="22" t="s">
        <v>41</v>
      </c>
      <c r="D8" s="23">
        <v>2040000000</v>
      </c>
      <c r="E8" s="23">
        <v>2040000000</v>
      </c>
      <c r="F8" s="24">
        <f aca="true" t="shared" si="0" ref="F8:F14">+E8/D8</f>
        <v>1</v>
      </c>
      <c r="G8" s="23">
        <v>0</v>
      </c>
      <c r="H8" s="23">
        <v>695443651</v>
      </c>
      <c r="I8" s="24">
        <f aca="true" t="shared" si="1" ref="I8:I14">+H8/D8</f>
        <v>0.34090375049019606</v>
      </c>
      <c r="J8" s="23">
        <v>695443651</v>
      </c>
      <c r="K8" s="46">
        <f aca="true" t="shared" si="2" ref="K8:K14">+J8/D8</f>
        <v>0.34090375049019606</v>
      </c>
    </row>
    <row r="9" spans="1:11" ht="12.75">
      <c r="A9" s="20" t="s">
        <v>42</v>
      </c>
      <c r="B9" s="21" t="s">
        <v>38</v>
      </c>
      <c r="C9" s="22" t="s">
        <v>44</v>
      </c>
      <c r="D9" s="23">
        <v>471000000</v>
      </c>
      <c r="E9" s="23">
        <v>471000000</v>
      </c>
      <c r="F9" s="24">
        <f t="shared" si="0"/>
        <v>1</v>
      </c>
      <c r="G9" s="23">
        <v>0</v>
      </c>
      <c r="H9" s="23">
        <v>159243971</v>
      </c>
      <c r="I9" s="24">
        <f t="shared" si="1"/>
        <v>0.33809760297239916</v>
      </c>
      <c r="J9" s="23">
        <v>159243971</v>
      </c>
      <c r="K9" s="46">
        <f t="shared" si="2"/>
        <v>0.33809760297239916</v>
      </c>
    </row>
    <row r="10" spans="1:11" ht="12.75">
      <c r="A10" s="20" t="s">
        <v>45</v>
      </c>
      <c r="B10" s="21" t="s">
        <v>38</v>
      </c>
      <c r="C10" s="22" t="s">
        <v>47</v>
      </c>
      <c r="D10" s="23">
        <v>730000000</v>
      </c>
      <c r="E10" s="23">
        <v>508000000</v>
      </c>
      <c r="F10" s="24">
        <f t="shared" si="0"/>
        <v>0.6958904109589041</v>
      </c>
      <c r="G10" s="23">
        <v>222000000</v>
      </c>
      <c r="H10" s="23">
        <v>19009400</v>
      </c>
      <c r="I10" s="24">
        <f t="shared" si="1"/>
        <v>0.02604027397260274</v>
      </c>
      <c r="J10" s="23">
        <v>19009400</v>
      </c>
      <c r="K10" s="46">
        <f t="shared" si="2"/>
        <v>0.02604027397260274</v>
      </c>
    </row>
    <row r="11" spans="1:11" ht="51">
      <c r="A11" s="20" t="s">
        <v>48</v>
      </c>
      <c r="B11" s="21" t="s">
        <v>38</v>
      </c>
      <c r="C11" s="22" t="s">
        <v>50</v>
      </c>
      <c r="D11" s="23">
        <v>20000000</v>
      </c>
      <c r="E11" s="23">
        <v>0</v>
      </c>
      <c r="F11" s="24">
        <f t="shared" si="0"/>
        <v>0</v>
      </c>
      <c r="G11" s="23">
        <v>20000000</v>
      </c>
      <c r="H11" s="23">
        <v>0</v>
      </c>
      <c r="I11" s="24">
        <f t="shared" si="1"/>
        <v>0</v>
      </c>
      <c r="J11" s="23">
        <v>0</v>
      </c>
      <c r="K11" s="46">
        <f t="shared" si="2"/>
        <v>0</v>
      </c>
    </row>
    <row r="12" spans="1:11" ht="25.5">
      <c r="A12" s="20" t="s">
        <v>51</v>
      </c>
      <c r="B12" s="21" t="s">
        <v>38</v>
      </c>
      <c r="C12" s="22" t="s">
        <v>53</v>
      </c>
      <c r="D12" s="23">
        <v>1200000000</v>
      </c>
      <c r="E12" s="23">
        <v>1109490000</v>
      </c>
      <c r="F12" s="24">
        <f t="shared" si="0"/>
        <v>0.924575</v>
      </c>
      <c r="G12" s="23">
        <v>90510000</v>
      </c>
      <c r="H12" s="23">
        <v>1105990000</v>
      </c>
      <c r="I12" s="24">
        <f t="shared" si="1"/>
        <v>0.9216583333333334</v>
      </c>
      <c r="J12" s="23">
        <v>282606430</v>
      </c>
      <c r="K12" s="46">
        <f t="shared" si="2"/>
        <v>0.23550535833333333</v>
      </c>
    </row>
    <row r="13" spans="1:11" ht="51">
      <c r="A13" s="20" t="s">
        <v>54</v>
      </c>
      <c r="B13" s="21" t="s">
        <v>38</v>
      </c>
      <c r="C13" s="22" t="s">
        <v>55</v>
      </c>
      <c r="D13" s="23">
        <v>979000000</v>
      </c>
      <c r="E13" s="23">
        <v>867000000</v>
      </c>
      <c r="F13" s="24">
        <f t="shared" si="0"/>
        <v>0.8855975485188968</v>
      </c>
      <c r="G13" s="23">
        <v>112000000</v>
      </c>
      <c r="H13" s="23">
        <v>267001361</v>
      </c>
      <c r="I13" s="24">
        <f t="shared" si="1"/>
        <v>0.27272866292134834</v>
      </c>
      <c r="J13" s="23">
        <v>267001361</v>
      </c>
      <c r="K13" s="46">
        <f t="shared" si="2"/>
        <v>0.27272866292134834</v>
      </c>
    </row>
    <row r="14" spans="1:11" ht="12.75">
      <c r="A14" s="62" t="s">
        <v>85</v>
      </c>
      <c r="B14" s="63"/>
      <c r="C14" s="64"/>
      <c r="D14" s="26">
        <f>SUM(D8:D13)</f>
        <v>5440000000</v>
      </c>
      <c r="E14" s="26">
        <f>SUM(E8:E13)</f>
        <v>4995490000</v>
      </c>
      <c r="F14" s="27">
        <f t="shared" si="0"/>
        <v>0.9182886029411764</v>
      </c>
      <c r="G14" s="26">
        <f>SUM(G8:G13)</f>
        <v>444510000</v>
      </c>
      <c r="H14" s="26">
        <f>SUM(H8:H13)</f>
        <v>2246688383</v>
      </c>
      <c r="I14" s="28">
        <f t="shared" si="1"/>
        <v>0.4129941880514706</v>
      </c>
      <c r="J14" s="26">
        <f>SUM(J8:J13)</f>
        <v>1423304813</v>
      </c>
      <c r="K14" s="28">
        <f t="shared" si="2"/>
        <v>0.26163691415441176</v>
      </c>
    </row>
    <row r="15" spans="1:11" ht="6.75" customHeight="1">
      <c r="A15" s="29"/>
      <c r="B15" s="30"/>
      <c r="C15" s="31"/>
      <c r="D15" s="32"/>
      <c r="E15" s="32"/>
      <c r="F15" s="33"/>
      <c r="G15" s="32"/>
      <c r="H15" s="32"/>
      <c r="I15" s="34"/>
      <c r="J15" s="32"/>
      <c r="K15" s="34"/>
    </row>
    <row r="16" spans="1:11" ht="12.75">
      <c r="A16" s="61" t="s">
        <v>86</v>
      </c>
      <c r="B16" s="61"/>
      <c r="C16" s="35"/>
      <c r="D16" s="36"/>
      <c r="E16" s="36"/>
      <c r="F16" s="37"/>
      <c r="G16" s="36"/>
      <c r="H16" s="36"/>
      <c r="I16" s="38"/>
      <c r="J16" s="36"/>
      <c r="K16" s="38"/>
    </row>
    <row r="17" spans="1:11" ht="25.5">
      <c r="A17" s="19" t="s">
        <v>73</v>
      </c>
      <c r="B17" s="19" t="s">
        <v>74</v>
      </c>
      <c r="C17" s="19" t="s">
        <v>75</v>
      </c>
      <c r="D17" s="19" t="s">
        <v>76</v>
      </c>
      <c r="E17" s="19" t="s">
        <v>26</v>
      </c>
      <c r="F17" s="19" t="s">
        <v>77</v>
      </c>
      <c r="G17" s="19" t="s">
        <v>78</v>
      </c>
      <c r="H17" s="19" t="s">
        <v>79</v>
      </c>
      <c r="I17" s="19" t="s">
        <v>80</v>
      </c>
      <c r="J17" s="19" t="s">
        <v>81</v>
      </c>
      <c r="K17" s="19" t="s">
        <v>72</v>
      </c>
    </row>
    <row r="18" spans="1:11" ht="12.75">
      <c r="A18" s="20" t="s">
        <v>56</v>
      </c>
      <c r="B18" s="21" t="s">
        <v>38</v>
      </c>
      <c r="C18" s="22" t="s">
        <v>58</v>
      </c>
      <c r="D18" s="23">
        <v>6000000</v>
      </c>
      <c r="E18" s="23">
        <v>0</v>
      </c>
      <c r="F18" s="24">
        <f>+E18/D18</f>
        <v>0</v>
      </c>
      <c r="G18" s="23">
        <v>6000000</v>
      </c>
      <c r="H18" s="23">
        <v>0</v>
      </c>
      <c r="I18" s="24">
        <f>+H18/D18</f>
        <v>0</v>
      </c>
      <c r="J18" s="23">
        <v>0</v>
      </c>
      <c r="K18" s="46">
        <f>+J18/D18</f>
        <v>0</v>
      </c>
    </row>
    <row r="19" spans="1:11" ht="25.5">
      <c r="A19" s="20" t="s">
        <v>59</v>
      </c>
      <c r="B19" s="21" t="s">
        <v>38</v>
      </c>
      <c r="C19" s="22" t="s">
        <v>60</v>
      </c>
      <c r="D19" s="23">
        <v>3588000000</v>
      </c>
      <c r="E19" s="23">
        <v>1732551850.16</v>
      </c>
      <c r="F19" s="24">
        <f>+E19/D19</f>
        <v>0.4828739827647715</v>
      </c>
      <c r="G19" s="23">
        <v>1855448149.84</v>
      </c>
      <c r="H19" s="23">
        <v>1532257879.16</v>
      </c>
      <c r="I19" s="24">
        <f>+H19/D19</f>
        <v>0.4270506909587514</v>
      </c>
      <c r="J19" s="23">
        <v>668534021.6</v>
      </c>
      <c r="K19" s="46">
        <f>+J19/D19</f>
        <v>0.18632497814938684</v>
      </c>
    </row>
    <row r="20" spans="1:11" ht="12.75">
      <c r="A20" s="20"/>
      <c r="B20" s="21"/>
      <c r="C20" s="22"/>
      <c r="D20" s="23"/>
      <c r="E20" s="23"/>
      <c r="F20" s="24"/>
      <c r="G20" s="23"/>
      <c r="H20" s="23"/>
      <c r="I20" s="24"/>
      <c r="J20" s="23"/>
      <c r="K20" s="25"/>
    </row>
    <row r="21" spans="1:11" ht="12.75">
      <c r="A21" s="62" t="s">
        <v>87</v>
      </c>
      <c r="B21" s="63"/>
      <c r="C21" s="64"/>
      <c r="D21" s="26">
        <f>SUM(D18:D19)</f>
        <v>3594000000</v>
      </c>
      <c r="E21" s="26">
        <f>SUM(E18:E19)</f>
        <v>1732551850.16</v>
      </c>
      <c r="F21" s="27">
        <f>+E21/D21</f>
        <v>0.48206784923761825</v>
      </c>
      <c r="G21" s="26">
        <f>SUM(G18:G19)</f>
        <v>1861448149.84</v>
      </c>
      <c r="H21" s="26">
        <f>SUM(H18:H19)</f>
        <v>1532257879.16</v>
      </c>
      <c r="I21" s="28">
        <f>+H21/D21</f>
        <v>0.426337751574847</v>
      </c>
      <c r="J21" s="26">
        <f>SUM(J18:J19)</f>
        <v>668534021.6</v>
      </c>
      <c r="K21" s="28">
        <f>+J21/D21</f>
        <v>0.1860139180856984</v>
      </c>
    </row>
    <row r="22" spans="1:11" ht="9.75" customHeight="1">
      <c r="A22" s="39"/>
      <c r="B22" s="30"/>
      <c r="C22" s="31"/>
      <c r="D22" s="32"/>
      <c r="E22" s="32"/>
      <c r="F22" s="33"/>
      <c r="G22" s="32"/>
      <c r="H22" s="32"/>
      <c r="I22" s="34"/>
      <c r="J22" s="32"/>
      <c r="K22" s="34"/>
    </row>
    <row r="23" spans="1:11" ht="17.25" customHeight="1">
      <c r="A23" s="61" t="s">
        <v>88</v>
      </c>
      <c r="B23" s="61"/>
      <c r="C23" s="40"/>
      <c r="D23" s="41"/>
      <c r="E23" s="41"/>
      <c r="F23" s="42"/>
      <c r="G23" s="41"/>
      <c r="H23" s="41"/>
      <c r="I23" s="43"/>
      <c r="J23" s="41"/>
      <c r="K23" s="43"/>
    </row>
    <row r="24" spans="1:11" ht="25.5">
      <c r="A24" s="19" t="s">
        <v>73</v>
      </c>
      <c r="B24" s="19" t="s">
        <v>74</v>
      </c>
      <c r="C24" s="19" t="s">
        <v>75</v>
      </c>
      <c r="D24" s="19" t="s">
        <v>76</v>
      </c>
      <c r="E24" s="19" t="s">
        <v>26</v>
      </c>
      <c r="F24" s="19" t="s">
        <v>77</v>
      </c>
      <c r="G24" s="19" t="s">
        <v>78</v>
      </c>
      <c r="H24" s="19" t="s">
        <v>79</v>
      </c>
      <c r="I24" s="19" t="s">
        <v>80</v>
      </c>
      <c r="J24" s="19" t="s">
        <v>81</v>
      </c>
      <c r="K24" s="19" t="s">
        <v>72</v>
      </c>
    </row>
    <row r="25" spans="1:11" ht="25.5">
      <c r="A25" s="20" t="s">
        <v>61</v>
      </c>
      <c r="B25" s="21" t="s">
        <v>38</v>
      </c>
      <c r="C25" s="22" t="s">
        <v>64</v>
      </c>
      <c r="D25" s="23">
        <v>34000000</v>
      </c>
      <c r="E25" s="23">
        <v>0</v>
      </c>
      <c r="F25" s="24">
        <f>+E25/D25</f>
        <v>0</v>
      </c>
      <c r="G25" s="23">
        <v>34000000</v>
      </c>
      <c r="H25" s="23">
        <v>0</v>
      </c>
      <c r="I25" s="24">
        <f>+H25/D25</f>
        <v>0</v>
      </c>
      <c r="J25" s="23">
        <v>0</v>
      </c>
      <c r="K25" s="46">
        <f>+J25/D25</f>
        <v>0</v>
      </c>
    </row>
    <row r="26" spans="1:11" ht="12.75">
      <c r="A26" s="20"/>
      <c r="B26" s="21"/>
      <c r="C26" s="22"/>
      <c r="D26" s="23"/>
      <c r="E26" s="23"/>
      <c r="F26" s="24"/>
      <c r="G26" s="23"/>
      <c r="H26" s="23"/>
      <c r="I26" s="24"/>
      <c r="J26" s="23"/>
      <c r="K26" s="25"/>
    </row>
    <row r="27" spans="1:11" ht="12.75">
      <c r="A27" s="62" t="s">
        <v>89</v>
      </c>
      <c r="B27" s="63"/>
      <c r="C27" s="64"/>
      <c r="D27" s="26">
        <f>+D21+D14+D25</f>
        <v>9068000000</v>
      </c>
      <c r="E27" s="26">
        <f>+E21+E14+E25</f>
        <v>6728041850.16</v>
      </c>
      <c r="F27" s="27">
        <f>+E27/D27</f>
        <v>0.7419543284252316</v>
      </c>
      <c r="G27" s="26">
        <f>+G21+G14+G25</f>
        <v>2339958149.84</v>
      </c>
      <c r="H27" s="26">
        <f>+H21+H14+H25</f>
        <v>3778946262.16</v>
      </c>
      <c r="I27" s="28">
        <f>+H27/D27</f>
        <v>0.41673425917071016</v>
      </c>
      <c r="J27" s="26">
        <f>+J21+J14+J25</f>
        <v>2091838834.6</v>
      </c>
      <c r="K27" s="28">
        <f>+J27/D27</f>
        <v>0.2306835944640494</v>
      </c>
    </row>
    <row r="28" spans="1:11" ht="9.75" customHeight="1">
      <c r="A28" s="29"/>
      <c r="B28" s="30"/>
      <c r="C28" s="31"/>
      <c r="D28" s="32"/>
      <c r="E28" s="32"/>
      <c r="F28" s="33"/>
      <c r="G28" s="32"/>
      <c r="H28" s="32"/>
      <c r="I28" s="34"/>
      <c r="J28" s="32"/>
      <c r="K28" s="34"/>
    </row>
    <row r="29" spans="1:11" ht="12.75">
      <c r="A29" s="14" t="s">
        <v>90</v>
      </c>
      <c r="B29" s="44"/>
      <c r="C29" s="40"/>
      <c r="D29" s="41"/>
      <c r="E29" s="41"/>
      <c r="F29" s="42"/>
      <c r="G29" s="41"/>
      <c r="H29" s="41"/>
      <c r="I29" s="43"/>
      <c r="J29" s="41"/>
      <c r="K29" s="43"/>
    </row>
    <row r="30" spans="1:11" ht="25.5">
      <c r="A30" s="19" t="s">
        <v>73</v>
      </c>
      <c r="B30" s="19" t="s">
        <v>74</v>
      </c>
      <c r="C30" s="19" t="s">
        <v>75</v>
      </c>
      <c r="D30" s="19" t="s">
        <v>76</v>
      </c>
      <c r="E30" s="19" t="s">
        <v>26</v>
      </c>
      <c r="F30" s="19" t="s">
        <v>77</v>
      </c>
      <c r="G30" s="19" t="s">
        <v>78</v>
      </c>
      <c r="H30" s="19" t="s">
        <v>79</v>
      </c>
      <c r="I30" s="19" t="s">
        <v>80</v>
      </c>
      <c r="J30" s="19" t="s">
        <v>81</v>
      </c>
      <c r="K30" s="19" t="s">
        <v>72</v>
      </c>
    </row>
    <row r="31" spans="1:11" ht="38.25">
      <c r="A31" s="20" t="s">
        <v>65</v>
      </c>
      <c r="B31" s="21" t="s">
        <v>38</v>
      </c>
      <c r="C31" s="22" t="s">
        <v>69</v>
      </c>
      <c r="D31" s="23">
        <v>7000000000</v>
      </c>
      <c r="E31" s="23">
        <v>3655124114</v>
      </c>
      <c r="F31" s="24">
        <f>+E31/D31</f>
        <v>0.5221605877142858</v>
      </c>
      <c r="G31" s="23">
        <v>3344875886</v>
      </c>
      <c r="H31" s="23">
        <v>3640133477.41</v>
      </c>
      <c r="I31" s="24">
        <f>+H31/D31</f>
        <v>0.5200190682014285</v>
      </c>
      <c r="J31" s="23">
        <v>1258011215</v>
      </c>
      <c r="K31" s="46">
        <f>+J31/D31</f>
        <v>0.17971588785714285</v>
      </c>
    </row>
    <row r="32" spans="1:11" ht="38.25">
      <c r="A32" s="20" t="s">
        <v>65</v>
      </c>
      <c r="B32" s="21" t="s">
        <v>70</v>
      </c>
      <c r="C32" s="22" t="s">
        <v>69</v>
      </c>
      <c r="D32" s="23">
        <v>8220000000</v>
      </c>
      <c r="E32" s="23">
        <v>4212120000</v>
      </c>
      <c r="F32" s="24">
        <f>+E32/D32</f>
        <v>0.5124233576642335</v>
      </c>
      <c r="G32" s="23">
        <v>4007880000</v>
      </c>
      <c r="H32" s="23">
        <v>4212120000</v>
      </c>
      <c r="I32" s="24">
        <f>+H32/D32</f>
        <v>0.5124233576642335</v>
      </c>
      <c r="J32" s="23">
        <v>698552000</v>
      </c>
      <c r="K32" s="46">
        <f>+J32/D32</f>
        <v>0.08498199513381995</v>
      </c>
    </row>
    <row r="33" spans="1:11" ht="12.75">
      <c r="A33" s="20" t="s">
        <v>1</v>
      </c>
      <c r="B33" s="21" t="s">
        <v>1</v>
      </c>
      <c r="C33" s="22" t="s">
        <v>1</v>
      </c>
      <c r="D33" s="23"/>
      <c r="E33" s="23"/>
      <c r="F33" s="24"/>
      <c r="G33" s="23"/>
      <c r="H33" s="23"/>
      <c r="I33" s="24"/>
      <c r="J33" s="23"/>
      <c r="K33" s="25"/>
    </row>
    <row r="34" ht="409.5" customHeight="1" hidden="1"/>
    <row r="35" spans="1:11" ht="25.5" customHeight="1">
      <c r="A35" s="62" t="s">
        <v>91</v>
      </c>
      <c r="B35" s="63"/>
      <c r="C35" s="64"/>
      <c r="D35" s="26">
        <f>SUM(D31:D32)</f>
        <v>15220000000</v>
      </c>
      <c r="E35" s="26">
        <f>SUM(E31:E32)</f>
        <v>7867244114</v>
      </c>
      <c r="F35" s="27">
        <f>+E35/D35</f>
        <v>0.5169017157687253</v>
      </c>
      <c r="G35" s="26">
        <f>SUM(G31:G32)</f>
        <v>7352755886</v>
      </c>
      <c r="H35" s="26">
        <f>SUM(H31:H32)</f>
        <v>7852253477.41</v>
      </c>
      <c r="I35" s="28">
        <f>+H35/D35</f>
        <v>0.5159167856379764</v>
      </c>
      <c r="J35" s="26">
        <f>SUM(J31:J32)</f>
        <v>1956563215</v>
      </c>
      <c r="K35" s="28">
        <f>+J35/D35</f>
        <v>0.12855211662286464</v>
      </c>
    </row>
    <row r="36" spans="1:11" ht="12.75">
      <c r="A36" s="29"/>
      <c r="B36" s="30"/>
      <c r="C36" s="31"/>
      <c r="D36" s="32"/>
      <c r="E36" s="32"/>
      <c r="F36" s="33"/>
      <c r="G36" s="32"/>
      <c r="H36" s="32"/>
      <c r="I36" s="34"/>
      <c r="J36" s="32"/>
      <c r="K36" s="34"/>
    </row>
    <row r="37" spans="1:11" ht="12.75">
      <c r="A37" s="62" t="s">
        <v>92</v>
      </c>
      <c r="B37" s="63"/>
      <c r="C37" s="64"/>
      <c r="D37" s="26">
        <f>+D35+D27</f>
        <v>24288000000</v>
      </c>
      <c r="E37" s="26">
        <f>+E35+E27</f>
        <v>14595285964.16</v>
      </c>
      <c r="F37" s="27">
        <f>+E37/D37</f>
        <v>0.6009258055072464</v>
      </c>
      <c r="G37" s="26">
        <f>+G35+G27</f>
        <v>9692714035.84</v>
      </c>
      <c r="H37" s="26">
        <f>+H35+H27</f>
        <v>11631199739.57</v>
      </c>
      <c r="I37" s="28">
        <f>+H37/D37</f>
        <v>0.4788866822945487</v>
      </c>
      <c r="J37" s="26">
        <f>+J35+J27</f>
        <v>4048402049.6</v>
      </c>
      <c r="K37" s="28">
        <f>+J37/D37</f>
        <v>0.1666832200922266</v>
      </c>
    </row>
  </sheetData>
  <sheetProtection/>
  <mergeCells count="12">
    <mergeCell ref="A37:C37"/>
    <mergeCell ref="A16:B16"/>
    <mergeCell ref="A23:B23"/>
    <mergeCell ref="A27:C27"/>
    <mergeCell ref="A21:C21"/>
    <mergeCell ref="A14:C14"/>
    <mergeCell ref="C1:I2"/>
    <mergeCell ref="J1:K3"/>
    <mergeCell ref="C3:I3"/>
    <mergeCell ref="A5:B5"/>
    <mergeCell ref="A6:B6"/>
    <mergeCell ref="A35:C35"/>
  </mergeCells>
  <printOptions horizontalCentered="1"/>
  <pageMargins left="0.3937007874015748" right="0.3937007874015748" top="0.7874015748031497" bottom="0.7874015748031497" header="0.7874015748031497" footer="0.7874015748031497"/>
  <pageSetup horizontalDpi="300" verticalDpi="3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"/>
  <sheetViews>
    <sheetView showGridLines="0" zoomScalePageLayoutView="0" workbookViewId="0" topLeftCell="Q1">
      <selection activeCell="Y7" sqref="Y7"/>
    </sheetView>
  </sheetViews>
  <sheetFormatPr defaultColWidth="11.421875" defaultRowHeight="15"/>
  <cols>
    <col min="1" max="1" width="13.421875" style="0" customWidth="1"/>
    <col min="2" max="2" width="27.00390625" style="0" customWidth="1"/>
    <col min="3" max="3" width="21.57421875" style="0" customWidth="1"/>
    <col min="4" max="11" width="5.421875" style="11" customWidth="1"/>
    <col min="12" max="12" width="9.57421875" style="0" customWidth="1"/>
    <col min="13" max="13" width="8.00390625" style="11" customWidth="1"/>
    <col min="14" max="14" width="9.57421875" style="11" customWidth="1"/>
    <col min="15" max="15" width="27.57421875" style="0" customWidth="1"/>
    <col min="16" max="18" width="18.8515625" style="11" customWidth="1"/>
    <col min="19" max="19" width="18.8515625" style="0" customWidth="1"/>
    <col min="20" max="20" width="18.8515625" style="11" customWidth="1"/>
    <col min="21" max="24" width="18.8515625" style="0" customWidth="1"/>
    <col min="25" max="26" width="18.8515625" style="11" customWidth="1"/>
    <col min="27" max="27" width="0" style="11" hidden="1" customWidth="1"/>
    <col min="28" max="28" width="8.140625" style="11" customWidth="1"/>
  </cols>
  <sheetData>
    <row r="1" spans="1:26" ht="15">
      <c r="A1" s="1" t="s">
        <v>0</v>
      </c>
      <c r="B1" s="2">
        <v>2014</v>
      </c>
      <c r="C1" s="3" t="s">
        <v>1</v>
      </c>
      <c r="D1" s="8" t="s">
        <v>1</v>
      </c>
      <c r="E1" s="8" t="s">
        <v>1</v>
      </c>
      <c r="F1" s="8" t="s">
        <v>1</v>
      </c>
      <c r="G1" s="8" t="s">
        <v>1</v>
      </c>
      <c r="H1" s="8" t="s">
        <v>1</v>
      </c>
      <c r="I1" s="8" t="s">
        <v>1</v>
      </c>
      <c r="J1" s="8" t="s">
        <v>1</v>
      </c>
      <c r="K1" s="8" t="s">
        <v>1</v>
      </c>
      <c r="L1" s="3" t="s">
        <v>1</v>
      </c>
      <c r="M1" s="8" t="s">
        <v>1</v>
      </c>
      <c r="N1" s="8" t="s">
        <v>1</v>
      </c>
      <c r="O1" s="3" t="s">
        <v>1</v>
      </c>
      <c r="P1" s="8" t="s">
        <v>1</v>
      </c>
      <c r="Q1" s="8" t="s">
        <v>1</v>
      </c>
      <c r="R1" s="8" t="s">
        <v>1</v>
      </c>
      <c r="S1" s="3" t="s">
        <v>1</v>
      </c>
      <c r="T1" s="8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8" t="s">
        <v>1</v>
      </c>
      <c r="Z1" s="8" t="s">
        <v>1</v>
      </c>
    </row>
    <row r="2" spans="1:26" ht="15">
      <c r="A2" s="1" t="s">
        <v>2</v>
      </c>
      <c r="B2" s="1" t="s">
        <v>3</v>
      </c>
      <c r="C2" s="3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8" t="s">
        <v>1</v>
      </c>
      <c r="K2" s="8" t="s">
        <v>1</v>
      </c>
      <c r="L2" s="3" t="s">
        <v>1</v>
      </c>
      <c r="M2" s="8" t="s">
        <v>1</v>
      </c>
      <c r="N2" s="8" t="s">
        <v>1</v>
      </c>
      <c r="O2" s="3" t="s">
        <v>1</v>
      </c>
      <c r="P2" s="8" t="s">
        <v>1</v>
      </c>
      <c r="Q2" s="8" t="s">
        <v>1</v>
      </c>
      <c r="R2" s="8" t="s">
        <v>1</v>
      </c>
      <c r="S2" s="3" t="s">
        <v>1</v>
      </c>
      <c r="T2" s="8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8" t="s">
        <v>1</v>
      </c>
      <c r="Z2" s="8" t="s">
        <v>1</v>
      </c>
    </row>
    <row r="3" spans="1:26" ht="15">
      <c r="A3" s="1" t="s">
        <v>4</v>
      </c>
      <c r="B3" s="1" t="s">
        <v>5</v>
      </c>
      <c r="C3" s="3" t="s">
        <v>1</v>
      </c>
      <c r="D3" s="8" t="s">
        <v>1</v>
      </c>
      <c r="E3" s="8" t="s">
        <v>1</v>
      </c>
      <c r="F3" s="8" t="s">
        <v>1</v>
      </c>
      <c r="G3" s="8" t="s">
        <v>1</v>
      </c>
      <c r="H3" s="8" t="s">
        <v>1</v>
      </c>
      <c r="I3" s="8" t="s">
        <v>1</v>
      </c>
      <c r="J3" s="8" t="s">
        <v>1</v>
      </c>
      <c r="K3" s="8" t="s">
        <v>1</v>
      </c>
      <c r="L3" s="3" t="s">
        <v>1</v>
      </c>
      <c r="M3" s="8" t="s">
        <v>1</v>
      </c>
      <c r="N3" s="8" t="s">
        <v>1</v>
      </c>
      <c r="O3" s="3" t="s">
        <v>1</v>
      </c>
      <c r="P3" s="8" t="s">
        <v>1</v>
      </c>
      <c r="Q3" s="8" t="s">
        <v>1</v>
      </c>
      <c r="R3" s="8" t="s">
        <v>1</v>
      </c>
      <c r="S3" s="3" t="s">
        <v>1</v>
      </c>
      <c r="T3" s="8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8" t="s">
        <v>1</v>
      </c>
      <c r="Z3" s="8" t="s">
        <v>1</v>
      </c>
    </row>
    <row r="4" spans="1:26" ht="24">
      <c r="A4" s="9" t="s">
        <v>6</v>
      </c>
      <c r="B4" s="9" t="s">
        <v>7</v>
      </c>
      <c r="C4" s="1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9" t="s">
        <v>14</v>
      </c>
      <c r="J4" s="9" t="s">
        <v>15</v>
      </c>
      <c r="K4" s="9" t="s">
        <v>16</v>
      </c>
      <c r="L4" s="1" t="s">
        <v>17</v>
      </c>
      <c r="M4" s="9" t="s">
        <v>18</v>
      </c>
      <c r="N4" s="9" t="s">
        <v>19</v>
      </c>
      <c r="O4" s="1" t="s">
        <v>20</v>
      </c>
      <c r="P4" s="9" t="s">
        <v>21</v>
      </c>
      <c r="Q4" s="9" t="s">
        <v>22</v>
      </c>
      <c r="R4" s="9" t="s">
        <v>23</v>
      </c>
      <c r="S4" s="1" t="s">
        <v>24</v>
      </c>
      <c r="T4" s="9" t="s">
        <v>25</v>
      </c>
      <c r="U4" s="1" t="s">
        <v>26</v>
      </c>
      <c r="V4" s="1" t="s">
        <v>27</v>
      </c>
      <c r="W4" s="1" t="s">
        <v>28</v>
      </c>
      <c r="X4" s="1" t="s">
        <v>29</v>
      </c>
      <c r="Y4" s="9" t="s">
        <v>30</v>
      </c>
      <c r="Z4" s="9" t="s">
        <v>31</v>
      </c>
    </row>
    <row r="5" spans="1:26" ht="45">
      <c r="A5" s="10" t="s">
        <v>32</v>
      </c>
      <c r="B5" s="12" t="s">
        <v>33</v>
      </c>
      <c r="C5" s="6" t="s">
        <v>34</v>
      </c>
      <c r="D5" s="10" t="s">
        <v>35</v>
      </c>
      <c r="E5" s="10" t="s">
        <v>36</v>
      </c>
      <c r="F5" s="10" t="s">
        <v>37</v>
      </c>
      <c r="G5" s="10" t="s">
        <v>36</v>
      </c>
      <c r="H5" s="10" t="s">
        <v>36</v>
      </c>
      <c r="I5" s="10"/>
      <c r="J5" s="10"/>
      <c r="K5" s="10"/>
      <c r="L5" s="4" t="s">
        <v>38</v>
      </c>
      <c r="M5" s="10" t="s">
        <v>39</v>
      </c>
      <c r="N5" s="10" t="s">
        <v>40</v>
      </c>
      <c r="O5" s="5" t="s">
        <v>41</v>
      </c>
      <c r="P5" s="13">
        <v>2040000000</v>
      </c>
      <c r="Q5" s="13">
        <v>0</v>
      </c>
      <c r="R5" s="13">
        <v>0</v>
      </c>
      <c r="S5" s="7">
        <v>2040000000</v>
      </c>
      <c r="T5" s="13">
        <v>0</v>
      </c>
      <c r="U5" s="7">
        <v>2040000000</v>
      </c>
      <c r="V5" s="7">
        <v>0</v>
      </c>
      <c r="W5" s="7">
        <v>695443651</v>
      </c>
      <c r="X5" s="7">
        <v>695443651</v>
      </c>
      <c r="Y5" s="13">
        <v>695443651</v>
      </c>
      <c r="Z5" s="13">
        <v>695443651</v>
      </c>
    </row>
    <row r="6" spans="1:26" ht="45">
      <c r="A6" s="10" t="s">
        <v>32</v>
      </c>
      <c r="B6" s="12" t="s">
        <v>33</v>
      </c>
      <c r="C6" s="6" t="s">
        <v>42</v>
      </c>
      <c r="D6" s="10" t="s">
        <v>35</v>
      </c>
      <c r="E6" s="10" t="s">
        <v>36</v>
      </c>
      <c r="F6" s="10" t="s">
        <v>37</v>
      </c>
      <c r="G6" s="10" t="s">
        <v>36</v>
      </c>
      <c r="H6" s="10" t="s">
        <v>43</v>
      </c>
      <c r="I6" s="10"/>
      <c r="J6" s="10"/>
      <c r="K6" s="10"/>
      <c r="L6" s="4" t="s">
        <v>38</v>
      </c>
      <c r="M6" s="10" t="s">
        <v>39</v>
      </c>
      <c r="N6" s="10" t="s">
        <v>40</v>
      </c>
      <c r="O6" s="5" t="s">
        <v>44</v>
      </c>
      <c r="P6" s="13">
        <v>471000000</v>
      </c>
      <c r="Q6" s="13">
        <v>0</v>
      </c>
      <c r="R6" s="13">
        <v>0</v>
      </c>
      <c r="S6" s="7">
        <v>471000000</v>
      </c>
      <c r="T6" s="13">
        <v>0</v>
      </c>
      <c r="U6" s="7">
        <v>471000000</v>
      </c>
      <c r="V6" s="7">
        <v>0</v>
      </c>
      <c r="W6" s="7">
        <v>159243971</v>
      </c>
      <c r="X6" s="7">
        <v>159243971</v>
      </c>
      <c r="Y6" s="13">
        <v>159243971</v>
      </c>
      <c r="Z6" s="13">
        <v>159243971</v>
      </c>
    </row>
    <row r="7" spans="1:26" ht="45">
      <c r="A7" s="10" t="s">
        <v>32</v>
      </c>
      <c r="B7" s="12" t="s">
        <v>33</v>
      </c>
      <c r="C7" s="6" t="s">
        <v>45</v>
      </c>
      <c r="D7" s="10" t="s">
        <v>35</v>
      </c>
      <c r="E7" s="10" t="s">
        <v>36</v>
      </c>
      <c r="F7" s="10" t="s">
        <v>37</v>
      </c>
      <c r="G7" s="10" t="s">
        <v>36</v>
      </c>
      <c r="H7" s="10" t="s">
        <v>46</v>
      </c>
      <c r="I7" s="10"/>
      <c r="J7" s="10"/>
      <c r="K7" s="10"/>
      <c r="L7" s="4" t="s">
        <v>38</v>
      </c>
      <c r="M7" s="10" t="s">
        <v>39</v>
      </c>
      <c r="N7" s="10" t="s">
        <v>40</v>
      </c>
      <c r="O7" s="5" t="s">
        <v>47</v>
      </c>
      <c r="P7" s="13">
        <v>730000000</v>
      </c>
      <c r="Q7" s="13">
        <v>0</v>
      </c>
      <c r="R7" s="13">
        <v>0</v>
      </c>
      <c r="S7" s="7">
        <v>730000000</v>
      </c>
      <c r="T7" s="13">
        <v>0</v>
      </c>
      <c r="U7" s="7">
        <v>508000000</v>
      </c>
      <c r="V7" s="7">
        <v>222000000</v>
      </c>
      <c r="W7" s="7">
        <v>19009400</v>
      </c>
      <c r="X7" s="7">
        <v>19009400</v>
      </c>
      <c r="Y7" s="13">
        <v>19009400</v>
      </c>
      <c r="Z7" s="13">
        <v>19009400</v>
      </c>
    </row>
    <row r="8" spans="1:26" ht="45">
      <c r="A8" s="10" t="s">
        <v>32</v>
      </c>
      <c r="B8" s="12" t="s">
        <v>33</v>
      </c>
      <c r="C8" s="6" t="s">
        <v>48</v>
      </c>
      <c r="D8" s="10" t="s">
        <v>35</v>
      </c>
      <c r="E8" s="10" t="s">
        <v>36</v>
      </c>
      <c r="F8" s="10" t="s">
        <v>37</v>
      </c>
      <c r="G8" s="10" t="s">
        <v>36</v>
      </c>
      <c r="H8" s="10" t="s">
        <v>49</v>
      </c>
      <c r="I8" s="10"/>
      <c r="J8" s="10"/>
      <c r="K8" s="10"/>
      <c r="L8" s="4" t="s">
        <v>38</v>
      </c>
      <c r="M8" s="10" t="s">
        <v>39</v>
      </c>
      <c r="N8" s="10" t="s">
        <v>40</v>
      </c>
      <c r="O8" s="5" t="s">
        <v>50</v>
      </c>
      <c r="P8" s="13">
        <v>0</v>
      </c>
      <c r="Q8" s="13">
        <v>20000000</v>
      </c>
      <c r="R8" s="13">
        <v>0</v>
      </c>
      <c r="S8" s="7">
        <v>20000000</v>
      </c>
      <c r="T8" s="13">
        <v>0</v>
      </c>
      <c r="U8" s="7">
        <v>0</v>
      </c>
      <c r="V8" s="7">
        <v>20000000</v>
      </c>
      <c r="W8" s="7">
        <v>0</v>
      </c>
      <c r="X8" s="7">
        <v>0</v>
      </c>
      <c r="Y8" s="13">
        <v>0</v>
      </c>
      <c r="Z8" s="13">
        <v>0</v>
      </c>
    </row>
    <row r="9" spans="1:26" ht="45">
      <c r="A9" s="10" t="s">
        <v>32</v>
      </c>
      <c r="B9" s="12" t="s">
        <v>33</v>
      </c>
      <c r="C9" s="6" t="s">
        <v>51</v>
      </c>
      <c r="D9" s="10" t="s">
        <v>35</v>
      </c>
      <c r="E9" s="10" t="s">
        <v>36</v>
      </c>
      <c r="F9" s="10" t="s">
        <v>37</v>
      </c>
      <c r="G9" s="10" t="s">
        <v>52</v>
      </c>
      <c r="H9" s="10"/>
      <c r="I9" s="10"/>
      <c r="J9" s="10"/>
      <c r="K9" s="10"/>
      <c r="L9" s="4" t="s">
        <v>38</v>
      </c>
      <c r="M9" s="10" t="s">
        <v>39</v>
      </c>
      <c r="N9" s="10" t="s">
        <v>40</v>
      </c>
      <c r="O9" s="5" t="s">
        <v>53</v>
      </c>
      <c r="P9" s="13">
        <v>1200000000</v>
      </c>
      <c r="Q9" s="13">
        <v>0</v>
      </c>
      <c r="R9" s="13">
        <v>0</v>
      </c>
      <c r="S9" s="7">
        <v>1200000000</v>
      </c>
      <c r="T9" s="13">
        <v>0</v>
      </c>
      <c r="U9" s="7">
        <v>1109490000</v>
      </c>
      <c r="V9" s="7">
        <v>90510000</v>
      </c>
      <c r="W9" s="7">
        <v>1105990000</v>
      </c>
      <c r="X9" s="7">
        <v>282606430</v>
      </c>
      <c r="Y9" s="13">
        <v>282606430</v>
      </c>
      <c r="Z9" s="13">
        <v>282606430</v>
      </c>
    </row>
    <row r="10" spans="1:26" ht="45">
      <c r="A10" s="10" t="s">
        <v>32</v>
      </c>
      <c r="B10" s="12" t="s">
        <v>33</v>
      </c>
      <c r="C10" s="6" t="s">
        <v>54</v>
      </c>
      <c r="D10" s="10" t="s">
        <v>35</v>
      </c>
      <c r="E10" s="10" t="s">
        <v>36</v>
      </c>
      <c r="F10" s="10" t="s">
        <v>37</v>
      </c>
      <c r="G10" s="10" t="s">
        <v>46</v>
      </c>
      <c r="H10" s="10"/>
      <c r="I10" s="10"/>
      <c r="J10" s="10"/>
      <c r="K10" s="10"/>
      <c r="L10" s="4" t="s">
        <v>38</v>
      </c>
      <c r="M10" s="10" t="s">
        <v>39</v>
      </c>
      <c r="N10" s="10" t="s">
        <v>40</v>
      </c>
      <c r="O10" s="5" t="s">
        <v>55</v>
      </c>
      <c r="P10" s="13">
        <v>999000000</v>
      </c>
      <c r="Q10" s="13">
        <v>0</v>
      </c>
      <c r="R10" s="13">
        <v>20000000</v>
      </c>
      <c r="S10" s="7">
        <v>979000000</v>
      </c>
      <c r="T10" s="13">
        <v>0</v>
      </c>
      <c r="U10" s="7">
        <v>867000000</v>
      </c>
      <c r="V10" s="7">
        <v>112000000</v>
      </c>
      <c r="W10" s="7">
        <v>267001361</v>
      </c>
      <c r="X10" s="7">
        <v>267001361</v>
      </c>
      <c r="Y10" s="13">
        <v>267001361</v>
      </c>
      <c r="Z10" s="13">
        <v>267001361</v>
      </c>
    </row>
    <row r="11" spans="1:26" ht="45">
      <c r="A11" s="10" t="s">
        <v>32</v>
      </c>
      <c r="B11" s="12" t="s">
        <v>33</v>
      </c>
      <c r="C11" s="6" t="s">
        <v>56</v>
      </c>
      <c r="D11" s="10" t="s">
        <v>35</v>
      </c>
      <c r="E11" s="10" t="s">
        <v>52</v>
      </c>
      <c r="F11" s="10" t="s">
        <v>37</v>
      </c>
      <c r="G11" s="10" t="s">
        <v>57</v>
      </c>
      <c r="H11" s="10"/>
      <c r="I11" s="10"/>
      <c r="J11" s="10"/>
      <c r="K11" s="10"/>
      <c r="L11" s="4" t="s">
        <v>38</v>
      </c>
      <c r="M11" s="10" t="s">
        <v>39</v>
      </c>
      <c r="N11" s="10" t="s">
        <v>40</v>
      </c>
      <c r="O11" s="5" t="s">
        <v>58</v>
      </c>
      <c r="P11" s="13">
        <v>6000000</v>
      </c>
      <c r="Q11" s="13">
        <v>0</v>
      </c>
      <c r="R11" s="13">
        <v>0</v>
      </c>
      <c r="S11" s="7">
        <v>6000000</v>
      </c>
      <c r="T11" s="13">
        <v>0</v>
      </c>
      <c r="U11" s="7">
        <v>0</v>
      </c>
      <c r="V11" s="7">
        <v>6000000</v>
      </c>
      <c r="W11" s="7">
        <v>0</v>
      </c>
      <c r="X11" s="7">
        <v>0</v>
      </c>
      <c r="Y11" s="13">
        <v>0</v>
      </c>
      <c r="Z11" s="13">
        <v>0</v>
      </c>
    </row>
    <row r="12" spans="1:26" ht="45">
      <c r="A12" s="10" t="s">
        <v>32</v>
      </c>
      <c r="B12" s="12" t="s">
        <v>33</v>
      </c>
      <c r="C12" s="6" t="s">
        <v>59</v>
      </c>
      <c r="D12" s="10" t="s">
        <v>35</v>
      </c>
      <c r="E12" s="10" t="s">
        <v>52</v>
      </c>
      <c r="F12" s="10" t="s">
        <v>37</v>
      </c>
      <c r="G12" s="10" t="s">
        <v>43</v>
      </c>
      <c r="H12" s="10"/>
      <c r="I12" s="10"/>
      <c r="J12" s="10"/>
      <c r="K12" s="10"/>
      <c r="L12" s="4" t="s">
        <v>38</v>
      </c>
      <c r="M12" s="10" t="s">
        <v>39</v>
      </c>
      <c r="N12" s="10" t="s">
        <v>40</v>
      </c>
      <c r="O12" s="5" t="s">
        <v>60</v>
      </c>
      <c r="P12" s="13">
        <v>3588000000</v>
      </c>
      <c r="Q12" s="13">
        <v>0</v>
      </c>
      <c r="R12" s="13">
        <v>0</v>
      </c>
      <c r="S12" s="7">
        <v>3588000000</v>
      </c>
      <c r="T12" s="13">
        <v>0</v>
      </c>
      <c r="U12" s="7">
        <v>1732551850.16</v>
      </c>
      <c r="V12" s="7">
        <v>1855448149.84</v>
      </c>
      <c r="W12" s="7">
        <v>1532257879.16</v>
      </c>
      <c r="X12" s="7">
        <v>668534021.6</v>
      </c>
      <c r="Y12" s="13">
        <v>668534021.6</v>
      </c>
      <c r="Z12" s="13">
        <v>668534021.6</v>
      </c>
    </row>
    <row r="13" spans="1:26" ht="45">
      <c r="A13" s="10" t="s">
        <v>32</v>
      </c>
      <c r="B13" s="12" t="s">
        <v>33</v>
      </c>
      <c r="C13" s="6" t="s">
        <v>61</v>
      </c>
      <c r="D13" s="10" t="s">
        <v>35</v>
      </c>
      <c r="E13" s="10" t="s">
        <v>57</v>
      </c>
      <c r="F13" s="10" t="s">
        <v>52</v>
      </c>
      <c r="G13" s="10" t="s">
        <v>36</v>
      </c>
      <c r="H13" s="10" t="s">
        <v>36</v>
      </c>
      <c r="I13" s="10"/>
      <c r="J13" s="10"/>
      <c r="K13" s="10"/>
      <c r="L13" s="4" t="s">
        <v>38</v>
      </c>
      <c r="M13" s="10" t="s">
        <v>62</v>
      </c>
      <c r="N13" s="10" t="s">
        <v>63</v>
      </c>
      <c r="O13" s="5" t="s">
        <v>64</v>
      </c>
      <c r="P13" s="13">
        <v>34000000</v>
      </c>
      <c r="Q13" s="13">
        <v>0</v>
      </c>
      <c r="R13" s="13">
        <v>0</v>
      </c>
      <c r="S13" s="7">
        <v>34000000</v>
      </c>
      <c r="T13" s="13">
        <v>0</v>
      </c>
      <c r="U13" s="7">
        <v>0</v>
      </c>
      <c r="V13" s="7">
        <v>34000000</v>
      </c>
      <c r="W13" s="7">
        <v>0</v>
      </c>
      <c r="X13" s="7">
        <v>0</v>
      </c>
      <c r="Y13" s="13">
        <v>0</v>
      </c>
      <c r="Z13" s="13">
        <v>0</v>
      </c>
    </row>
    <row r="14" spans="1:26" ht="45">
      <c r="A14" s="10" t="s">
        <v>32</v>
      </c>
      <c r="B14" s="12" t="s">
        <v>33</v>
      </c>
      <c r="C14" s="6" t="s">
        <v>65</v>
      </c>
      <c r="D14" s="10" t="s">
        <v>66</v>
      </c>
      <c r="E14" s="10" t="s">
        <v>67</v>
      </c>
      <c r="F14" s="10" t="s">
        <v>68</v>
      </c>
      <c r="G14" s="10" t="s">
        <v>36</v>
      </c>
      <c r="H14" s="10" t="s">
        <v>1</v>
      </c>
      <c r="I14" s="10" t="s">
        <v>1</v>
      </c>
      <c r="J14" s="10" t="s">
        <v>1</v>
      </c>
      <c r="K14" s="10" t="s">
        <v>1</v>
      </c>
      <c r="L14" s="4" t="s">
        <v>38</v>
      </c>
      <c r="M14" s="10" t="s">
        <v>39</v>
      </c>
      <c r="N14" s="10" t="s">
        <v>40</v>
      </c>
      <c r="O14" s="5" t="s">
        <v>69</v>
      </c>
      <c r="P14" s="13">
        <v>7000000000</v>
      </c>
      <c r="Q14" s="13">
        <v>0</v>
      </c>
      <c r="R14" s="13">
        <v>0</v>
      </c>
      <c r="S14" s="7">
        <v>7000000000</v>
      </c>
      <c r="T14" s="13">
        <v>0</v>
      </c>
      <c r="U14" s="7">
        <v>3655124114</v>
      </c>
      <c r="V14" s="7">
        <v>3344875886</v>
      </c>
      <c r="W14" s="7">
        <v>3640133477.41</v>
      </c>
      <c r="X14" s="7">
        <v>1258011215</v>
      </c>
      <c r="Y14" s="13">
        <v>1258011215</v>
      </c>
      <c r="Z14" s="13">
        <v>1258011215</v>
      </c>
    </row>
    <row r="15" spans="1:26" ht="45">
      <c r="A15" s="10" t="s">
        <v>32</v>
      </c>
      <c r="B15" s="12" t="s">
        <v>33</v>
      </c>
      <c r="C15" s="6" t="s">
        <v>65</v>
      </c>
      <c r="D15" s="10" t="s">
        <v>66</v>
      </c>
      <c r="E15" s="10" t="s">
        <v>67</v>
      </c>
      <c r="F15" s="10" t="s">
        <v>68</v>
      </c>
      <c r="G15" s="10" t="s">
        <v>36</v>
      </c>
      <c r="H15" s="10" t="s">
        <v>1</v>
      </c>
      <c r="I15" s="10" t="s">
        <v>1</v>
      </c>
      <c r="J15" s="10" t="s">
        <v>1</v>
      </c>
      <c r="K15" s="10" t="s">
        <v>1</v>
      </c>
      <c r="L15" s="4" t="s">
        <v>70</v>
      </c>
      <c r="M15" s="10" t="s">
        <v>71</v>
      </c>
      <c r="N15" s="10" t="s">
        <v>40</v>
      </c>
      <c r="O15" s="5" t="s">
        <v>69</v>
      </c>
      <c r="P15" s="13">
        <v>8220000000</v>
      </c>
      <c r="Q15" s="13">
        <v>0</v>
      </c>
      <c r="R15" s="13">
        <v>0</v>
      </c>
      <c r="S15" s="7">
        <v>8220000000</v>
      </c>
      <c r="T15" s="13">
        <v>0</v>
      </c>
      <c r="U15" s="7">
        <v>4212120000</v>
      </c>
      <c r="V15" s="7">
        <v>4007880000</v>
      </c>
      <c r="W15" s="7">
        <v>4212120000</v>
      </c>
      <c r="X15" s="7">
        <v>698552000</v>
      </c>
      <c r="Y15" s="13">
        <v>698552000</v>
      </c>
      <c r="Z15" s="13">
        <v>698552000</v>
      </c>
    </row>
    <row r="16" spans="1:26" ht="15">
      <c r="A16" s="10" t="s">
        <v>1</v>
      </c>
      <c r="B16" s="12" t="s">
        <v>1</v>
      </c>
      <c r="C16" s="6" t="s">
        <v>1</v>
      </c>
      <c r="D16" s="10" t="s">
        <v>1</v>
      </c>
      <c r="E16" s="10" t="s">
        <v>1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  <c r="K16" s="10" t="s">
        <v>1</v>
      </c>
      <c r="L16" s="4" t="s">
        <v>1</v>
      </c>
      <c r="M16" s="10" t="s">
        <v>1</v>
      </c>
      <c r="N16" s="10" t="s">
        <v>1</v>
      </c>
      <c r="O16" s="5" t="s">
        <v>1</v>
      </c>
      <c r="P16" s="13">
        <v>24288000000</v>
      </c>
      <c r="Q16" s="13">
        <v>20000000</v>
      </c>
      <c r="R16" s="13">
        <v>20000000</v>
      </c>
      <c r="S16" s="7">
        <v>24288000000</v>
      </c>
      <c r="T16" s="13">
        <v>0</v>
      </c>
      <c r="U16" s="7">
        <v>14595285964.16</v>
      </c>
      <c r="V16" s="7">
        <v>9692714035.84</v>
      </c>
      <c r="W16" s="7">
        <v>11631199739.57</v>
      </c>
      <c r="X16" s="7">
        <v>4048402049.6</v>
      </c>
      <c r="Y16" s="13">
        <v>4048402049.6</v>
      </c>
      <c r="Z16" s="13">
        <v>4048402049.6</v>
      </c>
    </row>
    <row r="17" ht="409.5" customHeight="1" hidden="1"/>
  </sheetData>
  <sheetProtection/>
  <printOptions/>
  <pageMargins left="0.78740157480315" right="0.78740157480315" top="0.78740157480315" bottom="0.78740157480315" header="0.78740157480315" footer="0.78740157480315"/>
  <pageSetup horizontalDpi="300" verticalDpi="300" orientation="landscape" paperSize="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Gomez</dc:creator>
  <cp:keywords/>
  <dc:description/>
  <cp:lastModifiedBy>Andres Gomez</cp:lastModifiedBy>
  <cp:lastPrinted>2014-05-21T19:41:53Z</cp:lastPrinted>
  <dcterms:created xsi:type="dcterms:W3CDTF">2014-04-30T22:20:43Z</dcterms:created>
  <dcterms:modified xsi:type="dcterms:W3CDTF">2014-05-21T19:43:11Z</dcterms:modified>
  <cp:category/>
  <cp:version/>
  <cp:contentType/>
  <cp:contentStatus/>
</cp:coreProperties>
</file>