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REP_EPG034_EjecucionPresupuesta" sheetId="1" r:id="rId1"/>
  </sheets>
  <definedNames/>
  <calcPr fullCalcOnLoad="1"/>
</workbook>
</file>

<file path=xl/sharedStrings.xml><?xml version="1.0" encoding="utf-8"?>
<sst xmlns="http://schemas.openxmlformats.org/spreadsheetml/2006/main" count="77" uniqueCount="47">
  <si>
    <t>Año Fiscal:</t>
  </si>
  <si>
    <t/>
  </si>
  <si>
    <t>Vigencia:</t>
  </si>
  <si>
    <t>Actual</t>
  </si>
  <si>
    <t>Periodo:</t>
  </si>
  <si>
    <t>Noviembre</t>
  </si>
  <si>
    <t>APR. VIGENTE</t>
  </si>
  <si>
    <t>CDP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</si>
  <si>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</si>
  <si>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</si>
  <si>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</si>
  <si>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</si>
  <si>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</si>
  <si>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</si>
  <si>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</si>
  <si>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</si>
  <si>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</si>
  <si>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</si>
  <si>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</si>
  <si>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</si>
  <si>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</si>
  <si>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</si>
  <si>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</si>
  <si>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</si>
  <si>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</si>
  <si>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</si>
  <si>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</si>
  <si>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C-520-1000-1</t>
  </si>
  <si>
    <t>Propios</t>
  </si>
  <si>
    <t>FORTALECIMIENTO DE LA CONTRATACIÓN PÚBLICA NACIONAL</t>
  </si>
  <si>
    <t>% RPS</t>
  </si>
  <si>
    <t>Funcionamiento</t>
  </si>
  <si>
    <t>Gastos de Personal</t>
  </si>
  <si>
    <t>Total Gastos de Personal</t>
  </si>
  <si>
    <t>Total gastos de Funcionamiento</t>
  </si>
  <si>
    <t>Total gastos generales</t>
  </si>
  <si>
    <t>Rubro</t>
  </si>
  <si>
    <t>Fuente</t>
  </si>
  <si>
    <t>Descripción</t>
  </si>
  <si>
    <t>Apr. Vigente</t>
  </si>
  <si>
    <t>% CDP</t>
  </si>
  <si>
    <t>RPS</t>
  </si>
  <si>
    <t>Pagos</t>
  </si>
  <si>
    <t>% Pagos</t>
  </si>
  <si>
    <t>Colombia Compra Eficiente</t>
  </si>
  <si>
    <t>Total Presupuesto CCE</t>
  </si>
  <si>
    <t>Ejecución Presupuestal al 30 de Noviembre de 2013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</si>
</sst>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 style="thin">
        <color rgb="FFD3D3D3"/>
      </top>
      <bottom>
        <color indexed="63"/>
      </bottom>
    </border>
    <border>
      <left style="thin">
        <color rgb="FFD3D3D3"/>
      </left>
      <right>
        <color indexed="63"/>
      </right>
      <top style="thin">
        <color rgb="FFD3D3D3"/>
      </top>
      <bottom style="thin">
        <color rgb="FFD3D3D3"/>
      </bottom>
    </border>
    <border>
      <left>
        <color indexed="63"/>
      </left>
      <right style="thin">
        <color rgb="FFD3D3D3"/>
      </right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>
        <color indexed="63"/>
      </top>
      <bottom style="thin">
        <color rgb="FFD3D3D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0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/>
    </xf>
    <xf numFmtId="0" fontId="41" fillId="0" borderId="10" xfId="0" applyNumberFormat="1" applyFont="1" applyFill="1" applyBorder="1" applyAlignment="1">
      <alignment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  <xf numFmtId="164" fontId="41" fillId="0" borderId="10" xfId="0" applyNumberFormat="1" applyFont="1" applyFill="1" applyBorder="1" applyAlignment="1">
      <alignment horizontal="right" vertical="center" wrapText="1" readingOrder="1"/>
    </xf>
    <xf numFmtId="0" fontId="2" fillId="0" borderId="10" xfId="0" applyFont="1" applyFill="1" applyBorder="1" applyAlignment="1">
      <alignment/>
    </xf>
    <xf numFmtId="0" fontId="41" fillId="0" borderId="11" xfId="0" applyNumberFormat="1" applyFont="1" applyFill="1" applyBorder="1" applyAlignment="1">
      <alignment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164" fontId="41" fillId="0" borderId="11" xfId="0" applyNumberFormat="1" applyFont="1" applyFill="1" applyBorder="1" applyAlignment="1">
      <alignment horizontal="right" vertical="center" wrapText="1" readingOrder="1"/>
    </xf>
    <xf numFmtId="0" fontId="2" fillId="0" borderId="11" xfId="0" applyFont="1" applyFill="1" applyBorder="1" applyAlignment="1">
      <alignment/>
    </xf>
    <xf numFmtId="0" fontId="41" fillId="0" borderId="12" xfId="0" applyNumberFormat="1" applyFont="1" applyFill="1" applyBorder="1" applyAlignment="1">
      <alignment vertical="center" wrapText="1" readingOrder="1"/>
    </xf>
    <xf numFmtId="0" fontId="41" fillId="0" borderId="12" xfId="0" applyNumberFormat="1" applyFont="1" applyFill="1" applyBorder="1" applyAlignment="1">
      <alignment horizontal="center" vertical="center" wrapText="1" readingOrder="1"/>
    </xf>
    <xf numFmtId="0" fontId="41" fillId="0" borderId="12" xfId="0" applyNumberFormat="1" applyFont="1" applyFill="1" applyBorder="1" applyAlignment="1">
      <alignment horizontal="left" vertical="center" wrapText="1" readingOrder="1"/>
    </xf>
    <xf numFmtId="164" fontId="41" fillId="0" borderId="12" xfId="0" applyNumberFormat="1" applyFont="1" applyFill="1" applyBorder="1" applyAlignment="1">
      <alignment horizontal="right" vertical="center" wrapText="1" readingOrder="1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0" fillId="33" borderId="10" xfId="0" applyNumberFormat="1" applyFont="1" applyFill="1" applyBorder="1" applyAlignment="1">
      <alignment horizontal="center" vertical="center" wrapText="1" readingOrder="1"/>
    </xf>
    <xf numFmtId="0" fontId="3" fillId="33" borderId="10" xfId="0" applyFont="1" applyFill="1" applyBorder="1" applyAlignment="1">
      <alignment/>
    </xf>
    <xf numFmtId="0" fontId="40" fillId="33" borderId="10" xfId="0" applyNumberFormat="1" applyFont="1" applyFill="1" applyBorder="1" applyAlignment="1">
      <alignment horizontal="left" vertical="center" wrapText="1" readingOrder="1"/>
    </xf>
    <xf numFmtId="164" fontId="40" fillId="33" borderId="10" xfId="0" applyNumberFormat="1" applyFont="1" applyFill="1" applyBorder="1" applyAlignment="1">
      <alignment horizontal="right" vertical="center" wrapText="1" readingOrder="1"/>
    </xf>
    <xf numFmtId="9" fontId="41" fillId="0" borderId="10" xfId="53" applyFont="1" applyFill="1" applyBorder="1" applyAlignment="1">
      <alignment horizontal="center" vertical="center" wrapText="1" readingOrder="1"/>
    </xf>
    <xf numFmtId="9" fontId="41" fillId="0" borderId="11" xfId="53" applyFont="1" applyFill="1" applyBorder="1" applyAlignment="1">
      <alignment horizontal="center" vertical="center" wrapText="1" readingOrder="1"/>
    </xf>
    <xf numFmtId="9" fontId="40" fillId="33" borderId="10" xfId="53" applyFont="1" applyFill="1" applyBorder="1" applyAlignment="1">
      <alignment horizontal="center" vertical="center" wrapText="1" readingOrder="1"/>
    </xf>
    <xf numFmtId="9" fontId="41" fillId="0" borderId="12" xfId="53" applyFont="1" applyFill="1" applyBorder="1" applyAlignment="1">
      <alignment horizontal="center" vertical="center" wrapText="1" readingOrder="1"/>
    </xf>
    <xf numFmtId="0" fontId="3" fillId="33" borderId="10" xfId="0" applyFont="1" applyFill="1" applyBorder="1" applyAlignment="1">
      <alignment horizontal="center" vertical="center"/>
    </xf>
    <xf numFmtId="9" fontId="2" fillId="0" borderId="10" xfId="53" applyFont="1" applyFill="1" applyBorder="1" applyAlignment="1">
      <alignment horizontal="center" vertical="center"/>
    </xf>
    <xf numFmtId="9" fontId="2" fillId="0" borderId="11" xfId="53" applyFont="1" applyFill="1" applyBorder="1" applyAlignment="1">
      <alignment horizontal="center" vertical="center"/>
    </xf>
    <xf numFmtId="9" fontId="3" fillId="33" borderId="10" xfId="53" applyFont="1" applyFill="1" applyBorder="1" applyAlignment="1">
      <alignment horizontal="center" vertical="center"/>
    </xf>
    <xf numFmtId="9" fontId="2" fillId="0" borderId="12" xfId="53" applyFont="1" applyFill="1" applyBorder="1" applyAlignment="1">
      <alignment horizontal="center" vertical="center"/>
    </xf>
    <xf numFmtId="0" fontId="40" fillId="33" borderId="13" xfId="0" applyNumberFormat="1" applyFont="1" applyFill="1" applyBorder="1" applyAlignment="1">
      <alignment horizontal="left" vertical="center" wrapText="1" readingOrder="1"/>
    </xf>
    <xf numFmtId="0" fontId="40" fillId="33" borderId="11" xfId="0" applyNumberFormat="1" applyFont="1" applyFill="1" applyBorder="1" applyAlignment="1">
      <alignment horizontal="left" vertical="center" wrapText="1" readingOrder="1"/>
    </xf>
    <xf numFmtId="0" fontId="40" fillId="33" borderId="14" xfId="0" applyNumberFormat="1" applyFont="1" applyFill="1" applyBorder="1" applyAlignment="1">
      <alignment horizontal="left" vertical="center" wrapText="1" readingOrder="1"/>
    </xf>
    <xf numFmtId="0" fontId="40" fillId="0" borderId="0" xfId="0" applyNumberFormat="1" applyFont="1" applyFill="1" applyBorder="1" applyAlignment="1">
      <alignment horizontal="left" vertical="center" wrapText="1" readingOrder="1"/>
    </xf>
    <xf numFmtId="0" fontId="40" fillId="0" borderId="15" xfId="0" applyNumberFormat="1" applyFont="1" applyFill="1" applyBorder="1" applyAlignment="1">
      <alignment horizontal="left" vertical="center" wrapText="1" readingOrder="1"/>
    </xf>
    <xf numFmtId="0" fontId="40" fillId="33" borderId="10" xfId="0" applyNumberFormat="1" applyFont="1" applyFill="1" applyBorder="1" applyAlignment="1">
      <alignment horizontal="left" vertical="center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2" fillId="0" borderId="10" xfId="51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19050</xdr:rowOff>
    </xdr:from>
    <xdr:to>
      <xdr:col>11</xdr:col>
      <xdr:colOff>514350</xdr:colOff>
      <xdr:row>3</xdr:row>
      <xdr:rowOff>9525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19050"/>
          <a:ext cx="1609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zoomScalePageLayoutView="0" workbookViewId="0" topLeftCell="A1">
      <selection activeCell="C3" sqref="C3:I3"/>
    </sheetView>
  </sheetViews>
  <sheetFormatPr defaultColWidth="11.421875" defaultRowHeight="15"/>
  <cols>
    <col min="1" max="1" width="11.00390625" style="3" bestFit="1" customWidth="1"/>
    <col min="2" max="2" width="10.8515625" style="3" bestFit="1" customWidth="1"/>
    <col min="3" max="3" width="26.140625" style="3" bestFit="1" customWidth="1"/>
    <col min="4" max="4" width="18.00390625" style="3" bestFit="1" customWidth="1"/>
    <col min="5" max="5" width="17.00390625" style="3" bestFit="1" customWidth="1"/>
    <col min="6" max="6" width="18.00390625" style="3" bestFit="1" customWidth="1"/>
    <col min="7" max="7" width="6.8515625" style="19" bestFit="1" customWidth="1"/>
    <col min="8" max="8" width="18.00390625" style="3" bestFit="1" customWidth="1"/>
    <col min="9" max="9" width="6.8515625" style="19" bestFit="1" customWidth="1"/>
    <col min="10" max="10" width="17.00390625" style="3" bestFit="1" customWidth="1"/>
    <col min="11" max="11" width="0" style="3" hidden="1" customWidth="1"/>
    <col min="12" max="12" width="8.57421875" style="19" bestFit="1" customWidth="1"/>
    <col min="13" max="16384" width="11.421875" style="3" customWidth="1"/>
  </cols>
  <sheetData>
    <row r="1" spans="1:12" ht="18" customHeight="1">
      <c r="A1" s="1" t="s">
        <v>0</v>
      </c>
      <c r="B1" s="1">
        <v>2013</v>
      </c>
      <c r="C1" s="40" t="s">
        <v>44</v>
      </c>
      <c r="D1" s="40"/>
      <c r="E1" s="40"/>
      <c r="F1" s="40"/>
      <c r="G1" s="40"/>
      <c r="H1" s="40"/>
      <c r="I1" s="40"/>
      <c r="J1" s="39" t="s">
        <v>1</v>
      </c>
      <c r="K1" s="39"/>
      <c r="L1" s="39"/>
    </row>
    <row r="2" spans="1:12" ht="18" customHeight="1">
      <c r="A2" s="1" t="s">
        <v>2</v>
      </c>
      <c r="B2" s="1" t="s">
        <v>3</v>
      </c>
      <c r="C2" s="40"/>
      <c r="D2" s="40"/>
      <c r="E2" s="40"/>
      <c r="F2" s="40"/>
      <c r="G2" s="40"/>
      <c r="H2" s="40"/>
      <c r="I2" s="40"/>
      <c r="J2" s="39"/>
      <c r="K2" s="39"/>
      <c r="L2" s="39"/>
    </row>
    <row r="3" spans="1:12" ht="18" customHeight="1">
      <c r="A3" s="1" t="s">
        <v>4</v>
      </c>
      <c r="B3" s="1" t="s">
        <v>5</v>
      </c>
      <c r="C3" s="40" t="s">
        <v>46</v>
      </c>
      <c r="D3" s="40"/>
      <c r="E3" s="40"/>
      <c r="F3" s="40"/>
      <c r="G3" s="40"/>
      <c r="H3" s="40"/>
      <c r="I3" s="40"/>
      <c r="J3" s="39"/>
      <c r="K3" s="39"/>
      <c r="L3" s="39"/>
    </row>
    <row r="4" spans="1:10" ht="12.75">
      <c r="A4" s="36" t="s">
        <v>31</v>
      </c>
      <c r="B4" s="36"/>
      <c r="C4" s="2"/>
      <c r="D4" s="2"/>
      <c r="E4" s="2"/>
      <c r="F4" s="2"/>
      <c r="G4" s="2"/>
      <c r="H4" s="2"/>
      <c r="I4" s="2"/>
      <c r="J4" s="2"/>
    </row>
    <row r="5" spans="1:10" ht="12.75">
      <c r="A5" s="37" t="s">
        <v>32</v>
      </c>
      <c r="B5" s="37"/>
      <c r="C5" s="2"/>
      <c r="D5" s="2"/>
      <c r="E5" s="2"/>
      <c r="F5" s="2"/>
      <c r="G5" s="2"/>
      <c r="H5" s="2"/>
      <c r="I5" s="2"/>
      <c r="J5" s="2"/>
    </row>
    <row r="6" spans="1:12" ht="12.75">
      <c r="A6" s="20" t="s">
        <v>36</v>
      </c>
      <c r="B6" s="20" t="s">
        <v>37</v>
      </c>
      <c r="C6" s="20" t="s">
        <v>38</v>
      </c>
      <c r="D6" s="20" t="s">
        <v>6</v>
      </c>
      <c r="E6" s="20" t="s">
        <v>39</v>
      </c>
      <c r="F6" s="20" t="s">
        <v>7</v>
      </c>
      <c r="G6" s="20" t="s">
        <v>40</v>
      </c>
      <c r="H6" s="20" t="s">
        <v>41</v>
      </c>
      <c r="I6" s="20" t="s">
        <v>30</v>
      </c>
      <c r="J6" s="20" t="s">
        <v>42</v>
      </c>
      <c r="K6" s="21"/>
      <c r="L6" s="28" t="s">
        <v>43</v>
      </c>
    </row>
    <row r="7" spans="1:12" ht="25.5">
      <c r="A7" s="4" t="s">
        <v>8</v>
      </c>
      <c r="B7" s="5" t="s">
        <v>9</v>
      </c>
      <c r="C7" s="6" t="s">
        <v>10</v>
      </c>
      <c r="D7" s="7">
        <v>1973000000</v>
      </c>
      <c r="E7" s="7">
        <v>0</v>
      </c>
      <c r="F7" s="7">
        <v>1973000000</v>
      </c>
      <c r="G7" s="24">
        <f>+F7/D7</f>
        <v>1</v>
      </c>
      <c r="H7" s="7">
        <v>1626678098.8</v>
      </c>
      <c r="I7" s="24">
        <f>+H7/D7</f>
        <v>0.824469386112519</v>
      </c>
      <c r="J7" s="7">
        <v>1626678098.8</v>
      </c>
      <c r="K7" s="8"/>
      <c r="L7" s="29">
        <f>+J7/D7</f>
        <v>0.824469386112519</v>
      </c>
    </row>
    <row r="8" spans="1:12" ht="12.75">
      <c r="A8" s="4" t="s">
        <v>11</v>
      </c>
      <c r="B8" s="5" t="s">
        <v>9</v>
      </c>
      <c r="C8" s="6" t="s">
        <v>12</v>
      </c>
      <c r="D8" s="7">
        <v>455000000</v>
      </c>
      <c r="E8" s="7">
        <v>0</v>
      </c>
      <c r="F8" s="7">
        <v>455000000</v>
      </c>
      <c r="G8" s="24">
        <f aca="true" t="shared" si="0" ref="G8:G29">+F8/D8</f>
        <v>1</v>
      </c>
      <c r="H8" s="7">
        <v>365487543.54</v>
      </c>
      <c r="I8" s="24">
        <f aca="true" t="shared" si="1" ref="I8:I29">+H8/D8</f>
        <v>0.8032693264615385</v>
      </c>
      <c r="J8" s="7">
        <v>365487543.54</v>
      </c>
      <c r="K8" s="8"/>
      <c r="L8" s="29">
        <f aca="true" t="shared" si="2" ref="L8:L29">+J8/D8</f>
        <v>0.8032693264615385</v>
      </c>
    </row>
    <row r="9" spans="1:12" ht="12.75">
      <c r="A9" s="4" t="s">
        <v>13</v>
      </c>
      <c r="B9" s="5" t="s">
        <v>9</v>
      </c>
      <c r="C9" s="6" t="s">
        <v>14</v>
      </c>
      <c r="D9" s="7">
        <v>706000000</v>
      </c>
      <c r="E9" s="7">
        <v>211000000</v>
      </c>
      <c r="F9" s="7">
        <v>495000000</v>
      </c>
      <c r="G9" s="24">
        <f t="shared" si="0"/>
        <v>0.7011331444759207</v>
      </c>
      <c r="H9" s="7">
        <v>189204683.33</v>
      </c>
      <c r="I9" s="24">
        <f t="shared" si="1"/>
        <v>0.26799530216713885</v>
      </c>
      <c r="J9" s="7">
        <v>189204683.33</v>
      </c>
      <c r="K9" s="8"/>
      <c r="L9" s="29">
        <f t="shared" si="2"/>
        <v>0.26799530216713885</v>
      </c>
    </row>
    <row r="10" spans="1:12" ht="51">
      <c r="A10" s="4" t="s">
        <v>15</v>
      </c>
      <c r="B10" s="5" t="s">
        <v>9</v>
      </c>
      <c r="C10" s="6" t="s">
        <v>16</v>
      </c>
      <c r="D10" s="7">
        <v>20000000</v>
      </c>
      <c r="E10" s="7">
        <v>0</v>
      </c>
      <c r="F10" s="7">
        <v>20000000</v>
      </c>
      <c r="G10" s="24">
        <f t="shared" si="0"/>
        <v>1</v>
      </c>
      <c r="H10" s="7">
        <v>19060813.18</v>
      </c>
      <c r="I10" s="24">
        <f t="shared" si="1"/>
        <v>0.953040659</v>
      </c>
      <c r="J10" s="7">
        <v>19060813.18</v>
      </c>
      <c r="K10" s="8"/>
      <c r="L10" s="29">
        <f t="shared" si="2"/>
        <v>0.953040659</v>
      </c>
    </row>
    <row r="11" spans="1:12" ht="25.5">
      <c r="A11" s="4" t="s">
        <v>17</v>
      </c>
      <c r="B11" s="5" t="s">
        <v>9</v>
      </c>
      <c r="C11" s="6" t="s">
        <v>18</v>
      </c>
      <c r="D11" s="7">
        <v>1200000000</v>
      </c>
      <c r="E11" s="7">
        <v>262555012</v>
      </c>
      <c r="F11" s="7">
        <v>937444988</v>
      </c>
      <c r="G11" s="24">
        <f t="shared" si="0"/>
        <v>0.7812041566666666</v>
      </c>
      <c r="H11" s="7">
        <v>930745000</v>
      </c>
      <c r="I11" s="24">
        <f t="shared" si="1"/>
        <v>0.7756208333333333</v>
      </c>
      <c r="J11" s="7">
        <v>681483378</v>
      </c>
      <c r="K11" s="8"/>
      <c r="L11" s="29">
        <f t="shared" si="2"/>
        <v>0.567902815</v>
      </c>
    </row>
    <row r="12" spans="1:12" ht="51">
      <c r="A12" s="4" t="s">
        <v>19</v>
      </c>
      <c r="B12" s="5" t="s">
        <v>9</v>
      </c>
      <c r="C12" s="6" t="s">
        <v>20</v>
      </c>
      <c r="D12" s="7">
        <v>938000000</v>
      </c>
      <c r="E12" s="7">
        <v>62200000</v>
      </c>
      <c r="F12" s="7">
        <v>875800000</v>
      </c>
      <c r="G12" s="24">
        <f t="shared" si="0"/>
        <v>0.9336886993603412</v>
      </c>
      <c r="H12" s="7">
        <v>645597786</v>
      </c>
      <c r="I12" s="24">
        <f t="shared" si="1"/>
        <v>0.6882705607675906</v>
      </c>
      <c r="J12" s="7">
        <v>642356852</v>
      </c>
      <c r="K12" s="8"/>
      <c r="L12" s="29">
        <f t="shared" si="2"/>
        <v>0.684815407249467</v>
      </c>
    </row>
    <row r="13" spans="1:12" ht="12.75">
      <c r="A13" s="9"/>
      <c r="B13" s="10"/>
      <c r="C13" s="11"/>
      <c r="D13" s="12"/>
      <c r="E13" s="12"/>
      <c r="F13" s="12"/>
      <c r="G13" s="25"/>
      <c r="H13" s="12"/>
      <c r="I13" s="25"/>
      <c r="J13" s="12"/>
      <c r="K13" s="13"/>
      <c r="L13" s="30"/>
    </row>
    <row r="14" spans="1:12" ht="12.75">
      <c r="A14" s="38" t="s">
        <v>33</v>
      </c>
      <c r="B14" s="38"/>
      <c r="C14" s="22"/>
      <c r="D14" s="23">
        <f>SUM(D7:D12)</f>
        <v>5292000000</v>
      </c>
      <c r="E14" s="23">
        <f>SUM(E7:E12)</f>
        <v>535755012</v>
      </c>
      <c r="F14" s="23">
        <f>SUM(F7:F12)</f>
        <v>4756244988</v>
      </c>
      <c r="G14" s="26">
        <f t="shared" si="0"/>
        <v>0.898761335600907</v>
      </c>
      <c r="H14" s="23">
        <f>SUM(H7:H12)</f>
        <v>3776773924.85</v>
      </c>
      <c r="I14" s="26">
        <f t="shared" si="1"/>
        <v>0.7136761006897203</v>
      </c>
      <c r="J14" s="23">
        <f>SUM(J7:J12)</f>
        <v>3524271368.85</v>
      </c>
      <c r="K14" s="21"/>
      <c r="L14" s="31">
        <f t="shared" si="2"/>
        <v>0.665962087840136</v>
      </c>
    </row>
    <row r="15" spans="1:12" ht="12.75">
      <c r="A15" s="14"/>
      <c r="B15" s="15"/>
      <c r="C15" s="16"/>
      <c r="D15" s="17"/>
      <c r="E15" s="17"/>
      <c r="F15" s="17"/>
      <c r="G15" s="27"/>
      <c r="H15" s="17"/>
      <c r="I15" s="27"/>
      <c r="J15" s="17"/>
      <c r="K15" s="18"/>
      <c r="L15" s="32"/>
    </row>
    <row r="16" spans="1:12" ht="12.75">
      <c r="A16" s="20" t="s">
        <v>36</v>
      </c>
      <c r="B16" s="20" t="s">
        <v>37</v>
      </c>
      <c r="C16" s="20" t="s">
        <v>38</v>
      </c>
      <c r="D16" s="20" t="s">
        <v>6</v>
      </c>
      <c r="E16" s="20" t="s">
        <v>39</v>
      </c>
      <c r="F16" s="20" t="s">
        <v>7</v>
      </c>
      <c r="G16" s="20" t="s">
        <v>40</v>
      </c>
      <c r="H16" s="20" t="s">
        <v>41</v>
      </c>
      <c r="I16" s="20" t="s">
        <v>30</v>
      </c>
      <c r="J16" s="20" t="s">
        <v>42</v>
      </c>
      <c r="K16" s="21"/>
      <c r="L16" s="28" t="s">
        <v>43</v>
      </c>
    </row>
    <row r="17" spans="1:12" ht="12.75">
      <c r="A17" s="4" t="s">
        <v>21</v>
      </c>
      <c r="B17" s="5" t="s">
        <v>9</v>
      </c>
      <c r="C17" s="6" t="s">
        <v>22</v>
      </c>
      <c r="D17" s="7">
        <v>6000000</v>
      </c>
      <c r="E17" s="7">
        <v>6000000</v>
      </c>
      <c r="F17" s="7">
        <v>0</v>
      </c>
      <c r="G17" s="24">
        <f t="shared" si="0"/>
        <v>0</v>
      </c>
      <c r="H17" s="7">
        <v>0</v>
      </c>
      <c r="I17" s="24">
        <f t="shared" si="1"/>
        <v>0</v>
      </c>
      <c r="J17" s="7">
        <v>0</v>
      </c>
      <c r="K17" s="8"/>
      <c r="L17" s="29">
        <f t="shared" si="2"/>
        <v>0</v>
      </c>
    </row>
    <row r="18" spans="1:12" ht="25.5">
      <c r="A18" s="4" t="s">
        <v>23</v>
      </c>
      <c r="B18" s="5" t="s">
        <v>9</v>
      </c>
      <c r="C18" s="6" t="s">
        <v>24</v>
      </c>
      <c r="D18" s="7">
        <v>3500000000</v>
      </c>
      <c r="E18" s="7">
        <v>698235180.68</v>
      </c>
      <c r="F18" s="7">
        <v>2801764819.32</v>
      </c>
      <c r="G18" s="24">
        <f t="shared" si="0"/>
        <v>0.8005042340914286</v>
      </c>
      <c r="H18" s="7">
        <v>2776696837.14</v>
      </c>
      <c r="I18" s="24">
        <f t="shared" si="1"/>
        <v>0.7933419534685714</v>
      </c>
      <c r="J18" s="7">
        <v>1742530776.25</v>
      </c>
      <c r="K18" s="8"/>
      <c r="L18" s="29">
        <f t="shared" si="2"/>
        <v>0.4978659360714286</v>
      </c>
    </row>
    <row r="19" spans="1:12" ht="25.5">
      <c r="A19" s="4" t="s">
        <v>25</v>
      </c>
      <c r="B19" s="5" t="s">
        <v>9</v>
      </c>
      <c r="C19" s="6" t="s">
        <v>26</v>
      </c>
      <c r="D19" s="7">
        <v>33000000</v>
      </c>
      <c r="E19" s="7">
        <v>33000000</v>
      </c>
      <c r="F19" s="7">
        <v>0</v>
      </c>
      <c r="G19" s="24">
        <f t="shared" si="0"/>
        <v>0</v>
      </c>
      <c r="H19" s="7">
        <v>0</v>
      </c>
      <c r="I19" s="24">
        <f t="shared" si="1"/>
        <v>0</v>
      </c>
      <c r="J19" s="7">
        <v>0</v>
      </c>
      <c r="K19" s="8"/>
      <c r="L19" s="29">
        <f t="shared" si="2"/>
        <v>0</v>
      </c>
    </row>
    <row r="20" spans="1:12" ht="12.75">
      <c r="A20" s="9"/>
      <c r="B20" s="10"/>
      <c r="C20" s="11"/>
      <c r="D20" s="12"/>
      <c r="E20" s="12"/>
      <c r="F20" s="12"/>
      <c r="G20" s="25"/>
      <c r="H20" s="12"/>
      <c r="I20" s="25"/>
      <c r="J20" s="12"/>
      <c r="K20" s="13"/>
      <c r="L20" s="30"/>
    </row>
    <row r="21" spans="1:12" ht="12.75">
      <c r="A21" s="38" t="s">
        <v>35</v>
      </c>
      <c r="B21" s="38"/>
      <c r="C21" s="22"/>
      <c r="D21" s="23">
        <f>SUM(D17:D19)</f>
        <v>3539000000</v>
      </c>
      <c r="E21" s="23">
        <f>SUM(E17:E19)</f>
        <v>737235180.68</v>
      </c>
      <c r="F21" s="23">
        <f>SUM(F17:F19)</f>
        <v>2801764819.32</v>
      </c>
      <c r="G21" s="26">
        <f t="shared" si="0"/>
        <v>0.791682627668833</v>
      </c>
      <c r="H21" s="23">
        <f>SUM(H17:H19)</f>
        <v>2776696837.14</v>
      </c>
      <c r="I21" s="26">
        <f t="shared" si="1"/>
        <v>0.7845992758236789</v>
      </c>
      <c r="J21" s="23">
        <f>SUM(J17:J19)</f>
        <v>1742530776.25</v>
      </c>
      <c r="K21" s="21"/>
      <c r="L21" s="31">
        <f t="shared" si="2"/>
        <v>0.49237942250635774</v>
      </c>
    </row>
    <row r="22" spans="1:12" ht="12.75">
      <c r="A22" s="9"/>
      <c r="B22" s="10"/>
      <c r="C22" s="11"/>
      <c r="D22" s="12"/>
      <c r="E22" s="12"/>
      <c r="F22" s="12"/>
      <c r="G22" s="25"/>
      <c r="H22" s="12"/>
      <c r="I22" s="25"/>
      <c r="J22" s="12"/>
      <c r="K22" s="13"/>
      <c r="L22" s="30"/>
    </row>
    <row r="23" spans="1:12" ht="12.75">
      <c r="A23" s="38" t="s">
        <v>34</v>
      </c>
      <c r="B23" s="38"/>
      <c r="C23" s="22"/>
      <c r="D23" s="23">
        <f>+D21+D14</f>
        <v>8831000000</v>
      </c>
      <c r="E23" s="23">
        <f>+E21+E14</f>
        <v>1272990192.6799998</v>
      </c>
      <c r="F23" s="23">
        <f>+F21+F14</f>
        <v>7558009807.32</v>
      </c>
      <c r="G23" s="26">
        <f t="shared" si="0"/>
        <v>0.8558498253108368</v>
      </c>
      <c r="H23" s="23">
        <f>+H21+H14</f>
        <v>6553470761.99</v>
      </c>
      <c r="I23" s="26">
        <f t="shared" si="1"/>
        <v>0.7420983764001812</v>
      </c>
      <c r="J23" s="23">
        <f>+J21+J14</f>
        <v>5266802145.1</v>
      </c>
      <c r="K23" s="21"/>
      <c r="L23" s="31">
        <f t="shared" si="2"/>
        <v>0.596399291711018</v>
      </c>
    </row>
    <row r="24" spans="1:12" ht="12.75">
      <c r="A24" s="9"/>
      <c r="B24" s="10"/>
      <c r="C24" s="11"/>
      <c r="D24" s="12"/>
      <c r="E24" s="12"/>
      <c r="F24" s="12"/>
      <c r="G24" s="25"/>
      <c r="H24" s="12"/>
      <c r="I24" s="25"/>
      <c r="J24" s="12"/>
      <c r="K24" s="13"/>
      <c r="L24" s="30"/>
    </row>
    <row r="25" spans="1:12" ht="12.75">
      <c r="A25" s="9"/>
      <c r="B25" s="10"/>
      <c r="C25" s="11"/>
      <c r="D25" s="12"/>
      <c r="E25" s="12"/>
      <c r="F25" s="12"/>
      <c r="G25" s="25"/>
      <c r="H25" s="12"/>
      <c r="I25" s="25"/>
      <c r="J25" s="12"/>
      <c r="K25" s="13"/>
      <c r="L25" s="30"/>
    </row>
    <row r="26" spans="1:12" ht="12.75">
      <c r="A26" s="20" t="s">
        <v>36</v>
      </c>
      <c r="B26" s="20" t="s">
        <v>37</v>
      </c>
      <c r="C26" s="20" t="s">
        <v>38</v>
      </c>
      <c r="D26" s="20" t="s">
        <v>6</v>
      </c>
      <c r="E26" s="20" t="s">
        <v>39</v>
      </c>
      <c r="F26" s="20" t="s">
        <v>7</v>
      </c>
      <c r="G26" s="20" t="s">
        <v>40</v>
      </c>
      <c r="H26" s="20" t="s">
        <v>41</v>
      </c>
      <c r="I26" s="20" t="s">
        <v>30</v>
      </c>
      <c r="J26" s="20" t="s">
        <v>42</v>
      </c>
      <c r="K26" s="21"/>
      <c r="L26" s="28" t="s">
        <v>43</v>
      </c>
    </row>
    <row r="27" spans="1:12" ht="38.25">
      <c r="A27" s="4" t="s">
        <v>27</v>
      </c>
      <c r="B27" s="5" t="s">
        <v>28</v>
      </c>
      <c r="C27" s="6" t="s">
        <v>29</v>
      </c>
      <c r="D27" s="7">
        <v>15500000000</v>
      </c>
      <c r="E27" s="7">
        <v>2786855812.31</v>
      </c>
      <c r="F27" s="7">
        <v>12713144187.69</v>
      </c>
      <c r="G27" s="24">
        <f t="shared" si="0"/>
        <v>0.8202028508187097</v>
      </c>
      <c r="H27" s="7">
        <v>12238144187.69</v>
      </c>
      <c r="I27" s="24">
        <f t="shared" si="1"/>
        <v>0.7895576895283871</v>
      </c>
      <c r="J27" s="7">
        <v>4333573106.43</v>
      </c>
      <c r="K27" s="8"/>
      <c r="L27" s="29">
        <f t="shared" si="2"/>
        <v>0.2795853617051613</v>
      </c>
    </row>
    <row r="28" spans="1:12" ht="12.75">
      <c r="A28" s="9"/>
      <c r="B28" s="10"/>
      <c r="C28" s="11"/>
      <c r="D28" s="12"/>
      <c r="E28" s="12"/>
      <c r="F28" s="12"/>
      <c r="G28" s="25"/>
      <c r="H28" s="12"/>
      <c r="I28" s="25"/>
      <c r="J28" s="12"/>
      <c r="K28" s="13"/>
      <c r="L28" s="30"/>
    </row>
    <row r="29" spans="1:12" ht="27" customHeight="1">
      <c r="A29" s="33" t="s">
        <v>45</v>
      </c>
      <c r="B29" s="34"/>
      <c r="C29" s="35"/>
      <c r="D29" s="23">
        <v>24331000000</v>
      </c>
      <c r="E29" s="23">
        <v>4059846004.99</v>
      </c>
      <c r="F29" s="23">
        <v>20271153995.01</v>
      </c>
      <c r="G29" s="26">
        <f t="shared" si="0"/>
        <v>0.8331410133167564</v>
      </c>
      <c r="H29" s="23">
        <v>18791614949.68</v>
      </c>
      <c r="I29" s="26">
        <f t="shared" si="1"/>
        <v>0.7723322078697957</v>
      </c>
      <c r="J29" s="23">
        <v>9600375251.53</v>
      </c>
      <c r="K29" s="21"/>
      <c r="L29" s="31">
        <f t="shared" si="2"/>
        <v>0.39457380508528217</v>
      </c>
    </row>
  </sheetData>
  <sheetProtection/>
  <mergeCells count="9">
    <mergeCell ref="J1:L3"/>
    <mergeCell ref="C1:I2"/>
    <mergeCell ref="C3:I3"/>
    <mergeCell ref="A29:C29"/>
    <mergeCell ref="A4:B4"/>
    <mergeCell ref="A5:B5"/>
    <mergeCell ref="A14:B14"/>
    <mergeCell ref="A21:B21"/>
    <mergeCell ref="A23:B23"/>
  </mergeCells>
  <printOptions horizontalCentered="1"/>
  <pageMargins left="0.3937007874015748" right="0.3937007874015748" top="0.7874015748031497" bottom="0.5905511811023623" header="0.7874015748031497" footer="0.7874015748031497"/>
  <pageSetup horizontalDpi="300" verticalDpi="3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Gomez</dc:creator>
  <cp:keywords/>
  <dc:description/>
  <cp:lastModifiedBy>Andres Gomez</cp:lastModifiedBy>
  <cp:lastPrinted>2013-11-12T20:19:12Z</cp:lastPrinted>
  <dcterms:created xsi:type="dcterms:W3CDTF">2013-11-12T20:25:43Z</dcterms:created>
  <dcterms:modified xsi:type="dcterms:W3CDTF">2014-02-20T21:26:33Z</dcterms:modified>
  <cp:category/>
  <cp:version/>
  <cp:contentType/>
  <cp:contentStatus/>
</cp:coreProperties>
</file>