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519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<sst xmlns="http://schemas.openxmlformats.org/spreadsheetml/2006/main" count="92" uniqueCount="58">
  <si>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Año Fiscal:</t>
  </si>
  <si>
    <t/>
  </si>
  <si>
    <t>Vigencia:</t>
  </si>
  <si>
    <t>Actual</t>
  </si>
  <si>
    <t>Periodo:</t>
  </si>
  <si>
    <t>Enero-Enero</t>
  </si>
  <si>
    <t>RUBRO</t>
  </si>
  <si>
    <t>FUENTE</t>
  </si>
  <si>
    <t>DESCRIPCION</t>
  </si>
  <si>
    <t>APR. VIGENTE</t>
  </si>
  <si>
    <t>CDP</t>
  </si>
  <si>
    <t>APR. DISPONIBLE</t>
  </si>
  <si>
    <t>COMPROMISO</t>
  </si>
  <si>
    <t>OBLIGACION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</si>
  <si>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</si>
  <si>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</si>
  <si>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</si>
  <si>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</si>
  <si>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</si>
  <si>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</si>
  <si>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</si>
  <si>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</si>
  <si>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</si>
  <si>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</si>
  <si>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</si>
  <si>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</si>
  <si>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</si>
  <si>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</si>
  <si>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</si>
  <si>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</si>
  <si>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</si>
  <si>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</si>
  <si>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</si>
  <si>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</si>
  <si>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CDP</t>
  </si>
  <si>
    <t>% Compromisos</t>
  </si>
  <si>
    <t>% Obligación</t>
  </si>
  <si>
    <t>Funcionamiento</t>
  </si>
  <si>
    <t>Gastos de Personal</t>
  </si>
  <si>
    <t>Rubro</t>
  </si>
  <si>
    <t>Fuente</t>
  </si>
  <si>
    <t>Descripción</t>
  </si>
  <si>
    <t>Apr. Vigente</t>
  </si>
  <si>
    <t>% CDPS</t>
  </si>
  <si>
    <t>Apr. Disponible</t>
  </si>
  <si>
    <t>Compromiso</t>
  </si>
  <si>
    <t>% RPS</t>
  </si>
  <si>
    <t>% Pago</t>
  </si>
  <si>
    <t>Pago</t>
  </si>
  <si>
    <t>Total Gastos de Personal</t>
  </si>
  <si>
    <t>Gastos Generales</t>
  </si>
  <si>
    <t>Total gastos generales</t>
  </si>
  <si>
    <t>Total gastos de Funcionamiento</t>
  </si>
  <si>
    <t>Inversión</t>
  </si>
  <si>
    <t>Total Inversión</t>
  </si>
  <si>
    <t>Total Presupuesto CCE</t>
  </si>
  <si>
    <t>Colombia Compra Eficiente</t>
  </si>
  <si>
    <t>Ejecución Presupuestal al 31 de Enero  de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</si>
</sst>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2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 style="thin">
        <color rgb="FFD3D3D3"/>
      </right>
      <top style="thin">
        <color rgb="FFD3D3D3"/>
      </top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3D3D3"/>
      </right>
      <top>
        <color indexed="63"/>
      </top>
      <bottom>
        <color indexed="63"/>
      </bottom>
    </border>
  </borders>
  <cellStyleXfs count="62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39" fillId="0" borderId="10" xfId="0" applyNumberFormat="1" applyFont="1" applyFill="1" applyBorder="1" applyAlignment="1">
      <alignment vertical="center" wrapText="1" readingOrder="1"/>
    </xf>
    <xf numFmtId="0" fontId="39" fillId="33" borderId="11" xfId="0" applyNumberFormat="1" applyFont="1" applyFill="1" applyBorder="1" applyAlignment="1">
      <alignment horizontal="center" vertical="center" wrapText="1" readingOrder="1"/>
    </xf>
    <xf numFmtId="0" fontId="40" fillId="33" borderId="12" xfId="0" applyNumberFormat="1" applyFont="1" applyFill="1" applyBorder="1" applyAlignment="1">
      <alignment horizontal="left" vertical="center" wrapText="1" readingOrder="1"/>
    </xf>
    <xf numFmtId="0" fontId="40" fillId="33" borderId="13" xfId="0" applyNumberFormat="1" applyFont="1" applyFill="1" applyBorder="1" applyAlignment="1">
      <alignment horizontal="left" vertical="center" wrapText="1" readingOrder="1"/>
    </xf>
    <xf numFmtId="0" fontId="39" fillId="0" borderId="10" xfId="0" applyNumberFormat="1" applyFont="1" applyFill="1" applyBorder="1" applyAlignment="1">
      <alignment horizontal="left" vertical="center" wrapText="1" readingOrder="1"/>
    </xf>
    <xf numFmtId="0" fontId="40" fillId="33" borderId="11" xfId="0" applyNumberFormat="1" applyFont="1" applyFill="1" applyBorder="1" applyAlignment="1">
      <alignment horizontal="left" vertical="center" wrapText="1" readingOrder="1"/>
    </xf>
    <xf numFmtId="0" fontId="40" fillId="33" borderId="14" xfId="0" applyNumberFormat="1" applyFont="1" applyFill="1" applyBorder="1" applyAlignment="1">
      <alignment horizontal="left" vertical="center" wrapText="1" readingOrder="1"/>
    </xf>
    <xf numFmtId="0" fontId="39" fillId="0" borderId="15" xfId="51" applyNumberFormat="1" applyFont="1" applyFill="1" applyBorder="1" applyAlignment="1">
      <alignment horizontal="center" vertical="center" wrapText="1" readingOrder="1"/>
      <protection/>
    </xf>
    <xf numFmtId="0" fontId="39" fillId="0" borderId="16" xfId="51" applyNumberFormat="1" applyFont="1" applyFill="1" applyBorder="1" applyAlignment="1">
      <alignment horizontal="center" vertical="center" wrapText="1" readingOrder="1"/>
      <protection/>
    </xf>
    <xf numFmtId="0" fontId="39" fillId="0" borderId="17" xfId="51" applyNumberFormat="1" applyFont="1" applyFill="1" applyBorder="1" applyAlignment="1">
      <alignment horizontal="center" vertical="center" wrapText="1" readingOrder="1"/>
      <protection/>
    </xf>
    <xf numFmtId="0" fontId="39" fillId="0" borderId="18" xfId="51" applyNumberFormat="1" applyFont="1" applyFill="1" applyBorder="1" applyAlignment="1">
      <alignment horizontal="center" vertical="center" wrapText="1" readingOrder="1"/>
      <protection/>
    </xf>
    <xf numFmtId="0" fontId="39" fillId="0" borderId="10" xfId="51" applyNumberFormat="1" applyFont="1" applyFill="1" applyBorder="1" applyAlignment="1">
      <alignment horizontal="center" vertical="center" wrapText="1" readingOrder="1"/>
      <protection/>
    </xf>
    <xf numFmtId="0" fontId="39" fillId="0" borderId="19" xfId="51" applyNumberFormat="1" applyFont="1" applyFill="1" applyBorder="1" applyAlignment="1">
      <alignment horizontal="center" vertical="center" wrapText="1" readingOrder="1"/>
      <protection/>
    </xf>
    <xf numFmtId="0" fontId="39" fillId="0" borderId="12" xfId="51" applyNumberFormat="1" applyFont="1" applyFill="1" applyBorder="1" applyAlignment="1">
      <alignment horizontal="center" vertical="center" wrapText="1" readingOrder="1"/>
      <protection/>
    </xf>
    <xf numFmtId="0" fontId="39" fillId="0" borderId="14" xfId="51" applyNumberFormat="1" applyFont="1" applyFill="1" applyBorder="1" applyAlignment="1">
      <alignment horizontal="center" vertical="center" wrapText="1" readingOrder="1"/>
      <protection/>
    </xf>
    <xf numFmtId="0" fontId="40" fillId="0" borderId="0" xfId="0" applyNumberFormat="1" applyFont="1" applyFill="1" applyBorder="1" applyAlignment="1">
      <alignment vertical="center" wrapText="1" readingOrder="1"/>
    </xf>
    <xf numFmtId="0" fontId="39" fillId="0" borderId="20" xfId="51" applyNumberFormat="1" applyFont="1" applyFill="1" applyBorder="1" applyAlignment="1">
      <alignment horizontal="center" vertical="center" wrapText="1" readingOrder="1"/>
      <protection/>
    </xf>
    <xf numFmtId="0" fontId="39" fillId="0" borderId="0" xfId="51" applyNumberFormat="1" applyFont="1" applyFill="1" applyBorder="1" applyAlignment="1">
      <alignment horizontal="center" vertical="center" wrapText="1" readingOrder="1"/>
      <protection/>
    </xf>
    <xf numFmtId="0" fontId="39" fillId="0" borderId="21" xfId="51" applyNumberFormat="1" applyFont="1" applyFill="1" applyBorder="1" applyAlignment="1">
      <alignment horizontal="center" vertical="center" wrapText="1" readingOrder="1"/>
      <protection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164" fontId="41" fillId="0" borderId="11" xfId="0" applyNumberFormat="1" applyFont="1" applyFill="1" applyBorder="1" applyAlignment="1">
      <alignment horizontal="right" vertical="center" wrapText="1" readingOrder="1"/>
    </xf>
    <xf numFmtId="9" fontId="41" fillId="0" borderId="11" xfId="53" applyFont="1" applyFill="1" applyBorder="1" applyAlignment="1">
      <alignment horizontal="center" vertical="center" wrapText="1" readingOrder="1"/>
    </xf>
    <xf numFmtId="0" fontId="41" fillId="33" borderId="11" xfId="0" applyNumberFormat="1" applyFont="1" applyFill="1" applyBorder="1" applyAlignment="1">
      <alignment horizontal="left" vertical="center" wrapText="1" readingOrder="1"/>
    </xf>
    <xf numFmtId="164" fontId="41" fillId="33" borderId="11" xfId="0" applyNumberFormat="1" applyFont="1" applyFill="1" applyBorder="1" applyAlignment="1">
      <alignment horizontal="right" vertical="center" wrapText="1" readingOrder="1"/>
    </xf>
    <xf numFmtId="9" fontId="41" fillId="33" borderId="11" xfId="53" applyFont="1" applyFill="1" applyBorder="1" applyAlignment="1">
      <alignment horizontal="center" vertical="center" wrapText="1" readingOrder="1"/>
    </xf>
    <xf numFmtId="0" fontId="41" fillId="33" borderId="11" xfId="0" applyNumberFormat="1" applyFont="1" applyFill="1" applyBorder="1" applyAlignment="1">
      <alignment vertical="center" wrapText="1" readingOrder="1"/>
    </xf>
    <xf numFmtId="0" fontId="41" fillId="33" borderId="11" xfId="0" applyNumberFormat="1" applyFont="1" applyFill="1" applyBorder="1" applyAlignment="1">
      <alignment horizontal="center" vertical="center" wrapText="1" readingOrder="1"/>
    </xf>
    <xf numFmtId="0" fontId="41" fillId="0" borderId="16" xfId="0" applyNumberFormat="1" applyFont="1" applyFill="1" applyBorder="1" applyAlignment="1">
      <alignment vertical="center" wrapText="1" readingOrder="1"/>
    </xf>
    <xf numFmtId="0" fontId="41" fillId="0" borderId="16" xfId="0" applyNumberFormat="1" applyFont="1" applyFill="1" applyBorder="1" applyAlignment="1">
      <alignment horizontal="center" vertical="center" wrapText="1" readingOrder="1"/>
    </xf>
    <xf numFmtId="0" fontId="41" fillId="0" borderId="16" xfId="0" applyNumberFormat="1" applyFont="1" applyFill="1" applyBorder="1" applyAlignment="1">
      <alignment horizontal="left" vertical="center" wrapText="1" readingOrder="1"/>
    </xf>
    <xf numFmtId="164" fontId="41" fillId="0" borderId="16" xfId="0" applyNumberFormat="1" applyFont="1" applyFill="1" applyBorder="1" applyAlignment="1">
      <alignment horizontal="right" vertical="center" wrapText="1" readingOrder="1"/>
    </xf>
    <xf numFmtId="9" fontId="41" fillId="0" borderId="16" xfId="53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9" fontId="41" fillId="0" borderId="10" xfId="53" applyFont="1" applyFill="1" applyBorder="1" applyAlignment="1">
      <alignment horizontal="center" vertical="center" wrapText="1" readingOrder="1"/>
    </xf>
    <xf numFmtId="0" fontId="41" fillId="0" borderId="14" xfId="0" applyNumberFormat="1" applyFont="1" applyFill="1" applyBorder="1" applyAlignment="1">
      <alignment vertical="center" wrapText="1" readingOrder="1"/>
    </xf>
    <xf numFmtId="0" fontId="41" fillId="0" borderId="14" xfId="0" applyNumberFormat="1" applyFont="1" applyFill="1" applyBorder="1" applyAlignment="1">
      <alignment horizontal="center" vertical="center" wrapText="1" readingOrder="1"/>
    </xf>
    <xf numFmtId="0" fontId="41" fillId="0" borderId="14" xfId="0" applyNumberFormat="1" applyFont="1" applyFill="1" applyBorder="1" applyAlignment="1">
      <alignment horizontal="left" vertical="center" wrapText="1" readingOrder="1"/>
    </xf>
    <xf numFmtId="164" fontId="41" fillId="0" borderId="14" xfId="0" applyNumberFormat="1" applyFont="1" applyFill="1" applyBorder="1" applyAlignment="1">
      <alignment horizontal="right" vertical="center" wrapText="1" readingOrder="1"/>
    </xf>
    <xf numFmtId="9" fontId="41" fillId="0" borderId="14" xfId="53" applyFont="1" applyFill="1" applyBorder="1" applyAlignment="1">
      <alignment horizontal="center" vertical="center" wrapText="1" readingOrder="1"/>
    </xf>
    <xf numFmtId="0" fontId="40" fillId="0" borderId="16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28575</xdr:rowOff>
    </xdr:from>
    <xdr:to>
      <xdr:col>10</xdr:col>
      <xdr:colOff>361950</xdr:colOff>
      <xdr:row>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8575"/>
          <a:ext cx="1590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H4" sqref="H4:I4"/>
    </sheetView>
  </sheetViews>
  <sheetFormatPr defaultColWidth="11.421875" defaultRowHeight="15"/>
  <cols>
    <col min="1" max="1" width="21.57421875" style="2" customWidth="1"/>
    <col min="2" max="2" width="9.57421875" style="2" customWidth="1"/>
    <col min="3" max="3" width="27.57421875" style="2" customWidth="1"/>
    <col min="4" max="5" width="18.8515625" style="2" customWidth="1"/>
    <col min="6" max="6" width="7.7109375" style="2" customWidth="1"/>
    <col min="7" max="7" width="15.57421875" style="2" bestFit="1" customWidth="1"/>
    <col min="8" max="8" width="18.8515625" style="2" customWidth="1"/>
    <col min="9" max="9" width="13.28125" style="2" bestFit="1" customWidth="1"/>
    <col min="10" max="10" width="13.00390625" style="2" bestFit="1" customWidth="1"/>
    <col min="11" max="11" width="11.28125" style="2" bestFit="1" customWidth="1"/>
    <col min="12" max="16384" width="11.421875" style="2" customWidth="1"/>
  </cols>
  <sheetData>
    <row r="1" spans="1:14" ht="14.25">
      <c r="A1" s="23" t="s">
        <v>0</v>
      </c>
      <c r="B1" s="23">
        <v>2014</v>
      </c>
      <c r="C1" s="11" t="s">
        <v>56</v>
      </c>
      <c r="D1" s="12"/>
      <c r="E1" s="12"/>
      <c r="F1" s="12"/>
      <c r="G1" s="12"/>
      <c r="H1" s="12"/>
      <c r="I1" s="11"/>
      <c r="J1" s="12"/>
      <c r="K1" s="13"/>
      <c r="L1" s="19"/>
      <c r="M1" s="19"/>
      <c r="N1" s="19"/>
    </row>
    <row r="2" spans="1:14" ht="20.25" customHeight="1">
      <c r="A2" s="23" t="s">
        <v>2</v>
      </c>
      <c r="B2" s="23" t="s">
        <v>3</v>
      </c>
      <c r="C2" s="14"/>
      <c r="D2" s="15"/>
      <c r="E2" s="15"/>
      <c r="F2" s="15"/>
      <c r="G2" s="15"/>
      <c r="H2" s="15"/>
      <c r="I2" s="20"/>
      <c r="J2" s="21"/>
      <c r="K2" s="22"/>
      <c r="L2" s="19"/>
      <c r="M2" s="19"/>
      <c r="N2" s="19"/>
    </row>
    <row r="3" spans="1:14" ht="25.5" customHeight="1">
      <c r="A3" s="23" t="s">
        <v>4</v>
      </c>
      <c r="B3" s="23" t="s">
        <v>5</v>
      </c>
      <c r="C3" s="17" t="s">
        <v>57</v>
      </c>
      <c r="D3" s="18"/>
      <c r="E3" s="18"/>
      <c r="F3" s="18"/>
      <c r="G3" s="18"/>
      <c r="H3" s="18"/>
      <c r="I3" s="14"/>
      <c r="J3" s="15"/>
      <c r="K3" s="16"/>
      <c r="L3" s="19"/>
      <c r="M3" s="19"/>
      <c r="N3" s="19"/>
    </row>
    <row r="4" spans="1:11" ht="14.25">
      <c r="A4" s="1" t="s">
        <v>37</v>
      </c>
      <c r="C4" s="1"/>
      <c r="D4" s="3"/>
      <c r="E4" s="3"/>
      <c r="F4" s="3"/>
      <c r="G4" s="3"/>
      <c r="H4" s="3"/>
      <c r="I4" s="3"/>
      <c r="J4" s="3"/>
      <c r="K4" s="3"/>
    </row>
    <row r="5" spans="1:11" ht="14.25">
      <c r="A5" s="4" t="s">
        <v>38</v>
      </c>
      <c r="C5" s="4"/>
      <c r="D5" s="3"/>
      <c r="E5" s="3"/>
      <c r="F5" s="3"/>
      <c r="G5" s="3"/>
      <c r="H5" s="3"/>
      <c r="I5" s="3"/>
      <c r="J5" s="3"/>
      <c r="K5" s="3"/>
    </row>
    <row r="6" spans="1:11" ht="20.25" customHeight="1">
      <c r="A6" s="5" t="s">
        <v>39</v>
      </c>
      <c r="B6" s="5" t="s">
        <v>40</v>
      </c>
      <c r="C6" s="5" t="s">
        <v>41</v>
      </c>
      <c r="D6" s="5" t="s">
        <v>42</v>
      </c>
      <c r="E6" s="5" t="s">
        <v>10</v>
      </c>
      <c r="F6" s="5" t="s">
        <v>43</v>
      </c>
      <c r="G6" s="5" t="s">
        <v>44</v>
      </c>
      <c r="H6" s="5" t="s">
        <v>45</v>
      </c>
      <c r="I6" s="5" t="s">
        <v>46</v>
      </c>
      <c r="J6" s="5" t="s">
        <v>48</v>
      </c>
      <c r="K6" s="5" t="s">
        <v>47</v>
      </c>
    </row>
    <row r="7" spans="1:11" ht="24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34</v>
      </c>
      <c r="G7" s="23" t="s">
        <v>11</v>
      </c>
      <c r="H7" s="23" t="s">
        <v>12</v>
      </c>
      <c r="I7" s="23" t="s">
        <v>35</v>
      </c>
      <c r="J7" s="23" t="s">
        <v>13</v>
      </c>
      <c r="K7" s="23" t="s">
        <v>36</v>
      </c>
    </row>
    <row r="8" spans="1:11" ht="14.25">
      <c r="A8" s="24" t="s">
        <v>14</v>
      </c>
      <c r="B8" s="25" t="s">
        <v>15</v>
      </c>
      <c r="C8" s="26" t="s">
        <v>16</v>
      </c>
      <c r="D8" s="27">
        <v>2040000000</v>
      </c>
      <c r="E8" s="27">
        <v>2040000000</v>
      </c>
      <c r="F8" s="28">
        <f>+E8/D8</f>
        <v>1</v>
      </c>
      <c r="G8" s="27">
        <v>0</v>
      </c>
      <c r="H8" s="27">
        <v>166048930</v>
      </c>
      <c r="I8" s="28">
        <f>+H8/D8</f>
        <v>0.0813965343137255</v>
      </c>
      <c r="J8" s="27">
        <v>166048930</v>
      </c>
      <c r="K8" s="28">
        <f>+J8/D8</f>
        <v>0.0813965343137255</v>
      </c>
    </row>
    <row r="9" spans="1:11" ht="14.25">
      <c r="A9" s="24" t="s">
        <v>17</v>
      </c>
      <c r="B9" s="25" t="s">
        <v>15</v>
      </c>
      <c r="C9" s="26" t="s">
        <v>18</v>
      </c>
      <c r="D9" s="27">
        <v>471000000</v>
      </c>
      <c r="E9" s="27">
        <v>471000000</v>
      </c>
      <c r="F9" s="28">
        <f aca="true" t="shared" si="0" ref="F9:F30">+E9/D9</f>
        <v>1</v>
      </c>
      <c r="G9" s="27">
        <v>0</v>
      </c>
      <c r="H9" s="27">
        <v>38952095</v>
      </c>
      <c r="I9" s="28">
        <f aca="true" t="shared" si="1" ref="I9:I30">+H9/D9</f>
        <v>0.08270083864118896</v>
      </c>
      <c r="J9" s="27">
        <v>38952095</v>
      </c>
      <c r="K9" s="28">
        <f aca="true" t="shared" si="2" ref="K9:K30">+J9/D9</f>
        <v>0.08270083864118896</v>
      </c>
    </row>
    <row r="10" spans="1:11" ht="14.25">
      <c r="A10" s="24" t="s">
        <v>19</v>
      </c>
      <c r="B10" s="25" t="s">
        <v>15</v>
      </c>
      <c r="C10" s="26" t="s">
        <v>20</v>
      </c>
      <c r="D10" s="27">
        <v>730000000</v>
      </c>
      <c r="E10" s="27">
        <v>508000000</v>
      </c>
      <c r="F10" s="28">
        <f t="shared" si="0"/>
        <v>0.6958904109589041</v>
      </c>
      <c r="G10" s="27">
        <v>222000000</v>
      </c>
      <c r="H10" s="27">
        <v>0</v>
      </c>
      <c r="I10" s="28">
        <f t="shared" si="1"/>
        <v>0</v>
      </c>
      <c r="J10" s="27">
        <v>0</v>
      </c>
      <c r="K10" s="28">
        <f t="shared" si="2"/>
        <v>0</v>
      </c>
    </row>
    <row r="11" spans="1:11" ht="22.5">
      <c r="A11" s="24" t="s">
        <v>21</v>
      </c>
      <c r="B11" s="25" t="s">
        <v>15</v>
      </c>
      <c r="C11" s="26" t="s">
        <v>22</v>
      </c>
      <c r="D11" s="27">
        <v>1200000000</v>
      </c>
      <c r="E11" s="27">
        <v>1109490000</v>
      </c>
      <c r="F11" s="28">
        <f t="shared" si="0"/>
        <v>0.924575</v>
      </c>
      <c r="G11" s="27">
        <v>90510000</v>
      </c>
      <c r="H11" s="27">
        <v>1105990000</v>
      </c>
      <c r="I11" s="28">
        <f t="shared" si="1"/>
        <v>0.9216583333333334</v>
      </c>
      <c r="J11" s="27">
        <v>0</v>
      </c>
      <c r="K11" s="28">
        <f t="shared" si="2"/>
        <v>0</v>
      </c>
    </row>
    <row r="12" spans="1:11" ht="33.75">
      <c r="A12" s="24" t="s">
        <v>23</v>
      </c>
      <c r="B12" s="25" t="s">
        <v>15</v>
      </c>
      <c r="C12" s="26" t="s">
        <v>24</v>
      </c>
      <c r="D12" s="27">
        <v>999000000</v>
      </c>
      <c r="E12" s="27">
        <v>867000000</v>
      </c>
      <c r="F12" s="28">
        <f t="shared" si="0"/>
        <v>0.8678678678678678</v>
      </c>
      <c r="G12" s="27">
        <v>132000000</v>
      </c>
      <c r="H12" s="27">
        <v>65001017</v>
      </c>
      <c r="I12" s="28">
        <f t="shared" si="1"/>
        <v>0.06506608308308308</v>
      </c>
      <c r="J12" s="27">
        <v>65001017</v>
      </c>
      <c r="K12" s="28">
        <f t="shared" si="2"/>
        <v>0.06506608308308308</v>
      </c>
    </row>
    <row r="13" spans="1:11" ht="14.25">
      <c r="A13" s="6" t="s">
        <v>49</v>
      </c>
      <c r="B13" s="7"/>
      <c r="C13" s="29"/>
      <c r="D13" s="30">
        <f>SUM(D8:D12)</f>
        <v>5440000000</v>
      </c>
      <c r="E13" s="30">
        <f aca="true" t="shared" si="3" ref="E13:J13">SUM(E8:E12)</f>
        <v>4995490000</v>
      </c>
      <c r="F13" s="31">
        <f t="shared" si="0"/>
        <v>0.9182886029411764</v>
      </c>
      <c r="G13" s="30">
        <f t="shared" si="3"/>
        <v>444510000</v>
      </c>
      <c r="H13" s="30">
        <f t="shared" si="3"/>
        <v>1375992042</v>
      </c>
      <c r="I13" s="31">
        <f t="shared" si="1"/>
        <v>0.25293971360294115</v>
      </c>
      <c r="J13" s="30">
        <f t="shared" si="3"/>
        <v>270002042</v>
      </c>
      <c r="K13" s="31">
        <f t="shared" si="2"/>
        <v>0.04963272830882353</v>
      </c>
    </row>
    <row r="14" spans="1:11" ht="14.25">
      <c r="A14" s="34"/>
      <c r="B14" s="35"/>
      <c r="C14" s="36"/>
      <c r="D14" s="37"/>
      <c r="E14" s="37"/>
      <c r="F14" s="38"/>
      <c r="G14" s="37"/>
      <c r="H14" s="37"/>
      <c r="I14" s="38"/>
      <c r="J14" s="37"/>
      <c r="K14" s="38"/>
    </row>
    <row r="15" spans="1:11" ht="14.25">
      <c r="A15" s="8" t="s">
        <v>50</v>
      </c>
      <c r="B15" s="8"/>
      <c r="C15" s="39"/>
      <c r="D15" s="40"/>
      <c r="E15" s="40"/>
      <c r="F15" s="41"/>
      <c r="G15" s="40"/>
      <c r="H15" s="40"/>
      <c r="I15" s="41"/>
      <c r="J15" s="40"/>
      <c r="K15" s="41"/>
    </row>
    <row r="16" spans="1:11" ht="25.5">
      <c r="A16" s="5" t="s">
        <v>39</v>
      </c>
      <c r="B16" s="5" t="s">
        <v>40</v>
      </c>
      <c r="C16" s="5" t="s">
        <v>41</v>
      </c>
      <c r="D16" s="5" t="s">
        <v>42</v>
      </c>
      <c r="E16" s="5" t="s">
        <v>10</v>
      </c>
      <c r="F16" s="5" t="s">
        <v>43</v>
      </c>
      <c r="G16" s="5" t="s">
        <v>44</v>
      </c>
      <c r="H16" s="5" t="s">
        <v>45</v>
      </c>
      <c r="I16" s="5" t="s">
        <v>46</v>
      </c>
      <c r="J16" s="5" t="s">
        <v>48</v>
      </c>
      <c r="K16" s="5" t="s">
        <v>47</v>
      </c>
    </row>
    <row r="17" spans="1:11" ht="14.25">
      <c r="A17" s="24" t="s">
        <v>25</v>
      </c>
      <c r="B17" s="25" t="s">
        <v>15</v>
      </c>
      <c r="C17" s="26" t="s">
        <v>26</v>
      </c>
      <c r="D17" s="27">
        <v>6000000</v>
      </c>
      <c r="E17" s="27">
        <v>0</v>
      </c>
      <c r="F17" s="28">
        <f t="shared" si="0"/>
        <v>0</v>
      </c>
      <c r="G17" s="27">
        <v>6000000</v>
      </c>
      <c r="H17" s="27">
        <v>0</v>
      </c>
      <c r="I17" s="28">
        <f t="shared" si="1"/>
        <v>0</v>
      </c>
      <c r="J17" s="27">
        <v>0</v>
      </c>
      <c r="K17" s="28">
        <f t="shared" si="2"/>
        <v>0</v>
      </c>
    </row>
    <row r="18" spans="1:11" ht="22.5">
      <c r="A18" s="24" t="s">
        <v>27</v>
      </c>
      <c r="B18" s="25" t="s">
        <v>15</v>
      </c>
      <c r="C18" s="26" t="s">
        <v>28</v>
      </c>
      <c r="D18" s="27">
        <v>3588000000</v>
      </c>
      <c r="E18" s="27">
        <v>1537105387</v>
      </c>
      <c r="F18" s="28">
        <f t="shared" si="0"/>
        <v>0.42840172435897433</v>
      </c>
      <c r="G18" s="27">
        <v>2050894613</v>
      </c>
      <c r="H18" s="27">
        <v>1431274207</v>
      </c>
      <c r="I18" s="28">
        <f t="shared" si="1"/>
        <v>0.39890585479375695</v>
      </c>
      <c r="J18" s="27">
        <v>69370565.44</v>
      </c>
      <c r="K18" s="28">
        <f t="shared" si="2"/>
        <v>0.019334048338907468</v>
      </c>
    </row>
    <row r="19" spans="1:11" ht="14.25">
      <c r="A19" s="24" t="s">
        <v>29</v>
      </c>
      <c r="B19" s="25" t="s">
        <v>15</v>
      </c>
      <c r="C19" s="26" t="s">
        <v>30</v>
      </c>
      <c r="D19" s="27">
        <v>34000000</v>
      </c>
      <c r="E19" s="27">
        <v>0</v>
      </c>
      <c r="F19" s="28">
        <f t="shared" si="0"/>
        <v>0</v>
      </c>
      <c r="G19" s="27">
        <v>34000000</v>
      </c>
      <c r="H19" s="27">
        <v>0</v>
      </c>
      <c r="I19" s="28">
        <f t="shared" si="1"/>
        <v>0</v>
      </c>
      <c r="J19" s="27">
        <v>0</v>
      </c>
      <c r="K19" s="28">
        <f t="shared" si="2"/>
        <v>0</v>
      </c>
    </row>
    <row r="20" spans="1:11" ht="14.25">
      <c r="A20" s="9" t="s">
        <v>51</v>
      </c>
      <c r="B20" s="9"/>
      <c r="C20" s="29"/>
      <c r="D20" s="30">
        <f>SUM(D17:D19)</f>
        <v>3628000000</v>
      </c>
      <c r="E20" s="30">
        <f aca="true" t="shared" si="4" ref="E20:J20">SUM(E17:E19)</f>
        <v>1537105387</v>
      </c>
      <c r="F20" s="31">
        <f t="shared" si="0"/>
        <v>0.4236784418412348</v>
      </c>
      <c r="G20" s="30">
        <f t="shared" si="4"/>
        <v>2090894613</v>
      </c>
      <c r="H20" s="30">
        <f t="shared" si="4"/>
        <v>1431274207</v>
      </c>
      <c r="I20" s="31">
        <f t="shared" si="1"/>
        <v>0.39450777480705623</v>
      </c>
      <c r="J20" s="30">
        <f t="shared" si="4"/>
        <v>69370565.44</v>
      </c>
      <c r="K20" s="31">
        <f t="shared" si="2"/>
        <v>0.01912088352811466</v>
      </c>
    </row>
    <row r="21" spans="1:11" ht="14.25">
      <c r="A21" s="42"/>
      <c r="B21" s="43"/>
      <c r="C21" s="44"/>
      <c r="D21" s="45"/>
      <c r="E21" s="45"/>
      <c r="F21" s="46"/>
      <c r="G21" s="45"/>
      <c r="H21" s="45"/>
      <c r="I21" s="46"/>
      <c r="J21" s="45"/>
      <c r="K21" s="46"/>
    </row>
    <row r="22" spans="1:11" ht="14.25">
      <c r="A22" s="6" t="s">
        <v>52</v>
      </c>
      <c r="B22" s="10"/>
      <c r="C22" s="7"/>
      <c r="D22" s="30">
        <f>+D20+D13</f>
        <v>9068000000</v>
      </c>
      <c r="E22" s="30">
        <f>+E20+E13</f>
        <v>6532595387</v>
      </c>
      <c r="F22" s="31">
        <f t="shared" si="0"/>
        <v>0.7204009028451698</v>
      </c>
      <c r="G22" s="30">
        <f>+G20+G13</f>
        <v>2535404613</v>
      </c>
      <c r="H22" s="30">
        <f>+H20+H13</f>
        <v>2807266249</v>
      </c>
      <c r="I22" s="31">
        <f t="shared" si="1"/>
        <v>0.3095794275474195</v>
      </c>
      <c r="J22" s="30">
        <f>+J20+J13</f>
        <v>339372607.44</v>
      </c>
      <c r="K22" s="31">
        <f t="shared" si="2"/>
        <v>0.03742529857079841</v>
      </c>
    </row>
    <row r="23" spans="1:11" ht="14.25">
      <c r="A23" s="47"/>
      <c r="B23" s="47"/>
      <c r="C23" s="47"/>
      <c r="D23" s="37"/>
      <c r="E23" s="37"/>
      <c r="F23" s="38"/>
      <c r="G23" s="37"/>
      <c r="H23" s="37"/>
      <c r="I23" s="38"/>
      <c r="J23" s="37"/>
      <c r="K23" s="38"/>
    </row>
    <row r="24" spans="1:11" ht="14.25">
      <c r="A24" s="4" t="s">
        <v>53</v>
      </c>
      <c r="B24" s="48"/>
      <c r="C24" s="48"/>
      <c r="D24" s="40"/>
      <c r="E24" s="40"/>
      <c r="F24" s="41"/>
      <c r="G24" s="40"/>
      <c r="H24" s="40"/>
      <c r="I24" s="41"/>
      <c r="J24" s="40"/>
      <c r="K24" s="41"/>
    </row>
    <row r="25" spans="1:11" ht="25.5">
      <c r="A25" s="5" t="s">
        <v>39</v>
      </c>
      <c r="B25" s="5" t="s">
        <v>40</v>
      </c>
      <c r="C25" s="5" t="s">
        <v>41</v>
      </c>
      <c r="D25" s="5" t="s">
        <v>42</v>
      </c>
      <c r="E25" s="5" t="s">
        <v>10</v>
      </c>
      <c r="F25" s="5" t="s">
        <v>43</v>
      </c>
      <c r="G25" s="5" t="s">
        <v>44</v>
      </c>
      <c r="H25" s="5" t="s">
        <v>45</v>
      </c>
      <c r="I25" s="5" t="s">
        <v>46</v>
      </c>
      <c r="J25" s="5" t="s">
        <v>48</v>
      </c>
      <c r="K25" s="5" t="s">
        <v>47</v>
      </c>
    </row>
    <row r="26" spans="1:11" ht="22.5">
      <c r="A26" s="24" t="s">
        <v>31</v>
      </c>
      <c r="B26" s="25" t="s">
        <v>15</v>
      </c>
      <c r="C26" s="26" t="s">
        <v>32</v>
      </c>
      <c r="D26" s="27">
        <v>7000000000</v>
      </c>
      <c r="E26" s="27">
        <v>3623924114</v>
      </c>
      <c r="F26" s="28">
        <f t="shared" si="0"/>
        <v>0.5177034448571428</v>
      </c>
      <c r="G26" s="27">
        <v>3376075886</v>
      </c>
      <c r="H26" s="27">
        <v>3623924114</v>
      </c>
      <c r="I26" s="28">
        <f t="shared" si="1"/>
        <v>0.5177034448571428</v>
      </c>
      <c r="J26" s="27">
        <v>0</v>
      </c>
      <c r="K26" s="28">
        <f t="shared" si="2"/>
        <v>0</v>
      </c>
    </row>
    <row r="27" spans="1:11" ht="22.5">
      <c r="A27" s="24" t="s">
        <v>31</v>
      </c>
      <c r="B27" s="25" t="s">
        <v>33</v>
      </c>
      <c r="C27" s="26" t="s">
        <v>32</v>
      </c>
      <c r="D27" s="27">
        <v>8220000000</v>
      </c>
      <c r="E27" s="27">
        <v>4212120000</v>
      </c>
      <c r="F27" s="28">
        <f t="shared" si="0"/>
        <v>0.5124233576642335</v>
      </c>
      <c r="G27" s="27">
        <v>4007880000</v>
      </c>
      <c r="H27" s="27">
        <v>4212120000</v>
      </c>
      <c r="I27" s="28">
        <f t="shared" si="1"/>
        <v>0.5124233576642335</v>
      </c>
      <c r="J27" s="27">
        <v>0</v>
      </c>
      <c r="K27" s="28">
        <f t="shared" si="2"/>
        <v>0</v>
      </c>
    </row>
    <row r="28" spans="1:11" ht="14.25">
      <c r="A28" s="32" t="s">
        <v>54</v>
      </c>
      <c r="B28" s="33"/>
      <c r="C28" s="29"/>
      <c r="D28" s="30">
        <f>SUM(D26:D27)</f>
        <v>15220000000</v>
      </c>
      <c r="E28" s="30">
        <f aca="true" t="shared" si="5" ref="E28:J28">SUM(E26:E27)</f>
        <v>7836044114</v>
      </c>
      <c r="F28" s="31">
        <f t="shared" si="0"/>
        <v>0.5148517814717477</v>
      </c>
      <c r="G28" s="30">
        <f t="shared" si="5"/>
        <v>7383955886</v>
      </c>
      <c r="H28" s="30">
        <f t="shared" si="5"/>
        <v>7836044114</v>
      </c>
      <c r="I28" s="31">
        <f t="shared" si="1"/>
        <v>0.5148517814717477</v>
      </c>
      <c r="J28" s="30">
        <f t="shared" si="5"/>
        <v>0</v>
      </c>
      <c r="K28" s="31">
        <f t="shared" si="2"/>
        <v>0</v>
      </c>
    </row>
    <row r="29" spans="1:11" ht="14.25">
      <c r="A29" s="42"/>
      <c r="B29" s="43"/>
      <c r="C29" s="44"/>
      <c r="D29" s="45"/>
      <c r="E29" s="45"/>
      <c r="F29" s="46"/>
      <c r="G29" s="45"/>
      <c r="H29" s="45"/>
      <c r="I29" s="46"/>
      <c r="J29" s="45"/>
      <c r="K29" s="46"/>
    </row>
    <row r="30" spans="1:11" ht="14.25">
      <c r="A30" s="32" t="s">
        <v>55</v>
      </c>
      <c r="B30" s="33" t="s">
        <v>1</v>
      </c>
      <c r="C30" s="29" t="s">
        <v>1</v>
      </c>
      <c r="D30" s="30">
        <v>24288000000</v>
      </c>
      <c r="E30" s="30">
        <v>14368639501</v>
      </c>
      <c r="F30" s="31">
        <f t="shared" si="0"/>
        <v>0.5915941823534255</v>
      </c>
      <c r="G30" s="30">
        <v>9919360499</v>
      </c>
      <c r="H30" s="30">
        <v>10643310363</v>
      </c>
      <c r="I30" s="31">
        <f t="shared" si="1"/>
        <v>0.43821271257411065</v>
      </c>
      <c r="J30" s="30">
        <v>339372607.44</v>
      </c>
      <c r="K30" s="31">
        <f t="shared" si="2"/>
        <v>0.013972851096837945</v>
      </c>
    </row>
  </sheetData>
  <sheetProtection/>
  <mergeCells count="7">
    <mergeCell ref="A13:B13"/>
    <mergeCell ref="A15:B15"/>
    <mergeCell ref="A20:B20"/>
    <mergeCell ref="A22:C22"/>
    <mergeCell ref="C1:H2"/>
    <mergeCell ref="C3:H3"/>
    <mergeCell ref="I1:K3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paperSize="11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2014-02-03T22:25:11Z</cp:lastPrinted>
  <dcterms:created xsi:type="dcterms:W3CDTF">2014-02-03T22:09:43Z</dcterms:created>
  <dcterms:modified xsi:type="dcterms:W3CDTF">2014-02-03T22:50:07Z</dcterms:modified>
  <cp:category/>
  <cp:version/>
  <cp:contentType/>
  <cp:contentStatus/>
</cp:coreProperties>
</file>