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8. AGOSTO/"/>
    </mc:Choice>
  </mc:AlternateContent>
  <xr:revisionPtr revIDLastSave="39" documentId="14_{96676FF2-5C4E-4BBC-AC89-E1993AE92EAF}" xr6:coauthVersionLast="47" xr6:coauthVersionMax="47" xr10:uidLastSave="{BCEA9D42-A183-4C9D-9DBE-5CAD3FD8E3CF}"/>
  <bookViews>
    <workbookView xWindow="28680" yWindow="-120" windowWidth="21840" windowHeight="13140" xr2:uid="{00000000-000D-0000-FFFF-FFFF00000000}"/>
  </bookViews>
  <sheets>
    <sheet name="CC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Q41" i="1"/>
  <c r="O41" i="1"/>
  <c r="M41" i="1"/>
  <c r="I41" i="1"/>
  <c r="H41" i="1"/>
  <c r="E41" i="1"/>
  <c r="R40" i="1"/>
  <c r="P40" i="1"/>
  <c r="N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K41" i="1" l="1"/>
  <c r="L33" i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I11" i="1"/>
  <c r="I26" i="1" s="1"/>
  <c r="I43" i="1" s="1"/>
  <c r="H11" i="1"/>
  <c r="H26" i="1" s="1"/>
  <c r="H43" i="1" s="1"/>
  <c r="R15" i="1"/>
  <c r="R16" i="1" s="1"/>
  <c r="P15" i="1"/>
  <c r="P16" i="1" s="1"/>
  <c r="N15" i="1"/>
  <c r="N16" i="1" s="1"/>
  <c r="L15" i="1"/>
  <c r="L16" i="1" s="1"/>
  <c r="J15" i="1"/>
  <c r="J16" i="1" s="1"/>
  <c r="K43" i="1" l="1"/>
  <c r="F43" i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<sst xmlns="http://schemas.openxmlformats.org/spreadsheetml/2006/main" count="152" uniqueCount="51">
  <si>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</si>
  <si>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</si>
  <si>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</si>
  <si>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</si>
  <si>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</si>
  <si>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</si>
  <si>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</si>
  <si>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</si>
  <si>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</si>
  <si>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</si>
  <si>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</si>
  <si>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</si>
  <si>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</si>
  <si>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</si>
  <si>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</si>
  <si>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</si>
  <si>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</si>
  <si>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</si>
  <si>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</si>
  <si>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</si>
  <si>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</si>
  <si>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</si>
  <si>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</si>
  <si>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</si>
  <si>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</si>
  <si>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</si>
  <si>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</si>
  <si>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</si>
  <si>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</si>
  <si>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</si>
  <si>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</si>
  <si>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</si>
  <si>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</si>
  <si>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</si>
  <si>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</si>
  <si>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</si>
  <si>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</si>
  <si>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</si>
  <si>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</si>
  <si>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</si>
  <si>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</si>
  <si>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</si>
  <si>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</si>
  <si>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</si>
  <si>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</si>
  <si>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</si>
  <si>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</si>
  <si>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</si>
  <si>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</si>
  <si>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Fecha de elaboracion: 02-09-2022
Informacion suministrada por SIIF NACION</t>
  </si>
  <si>
    <t>Agencia Nacional de Contratacion Publica
- Colombia Compra Eficiente -
Ejecución Presupuestal a 31/08/2022
Ejecucion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</si>
</sst>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Alignment="1">
      <alignment horizontal="center"/>
    </xf>
    <xf numFmtId="166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Alignment="1">
      <alignment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sqref="A1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6236951322</v>
      </c>
      <c r="N8" s="9">
        <f>+M8/$H8</f>
        <v>0.53794646558564774</v>
      </c>
      <c r="O8" s="8">
        <v>6236951322</v>
      </c>
      <c r="P8" s="9">
        <f>+O8/$H8</f>
        <v>0.53794646558564774</v>
      </c>
      <c r="Q8" s="8">
        <v>6236951322</v>
      </c>
      <c r="R8" s="9">
        <f>+Q8/$H8</f>
        <v>0.53794646558564774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2287677650</v>
      </c>
      <c r="N9" s="9">
        <f>+M9/$H9</f>
        <v>0.61697393403274092</v>
      </c>
      <c r="O9" s="8">
        <v>2287677650</v>
      </c>
      <c r="P9" s="9">
        <f>+O9/$H9</f>
        <v>0.61697393403274092</v>
      </c>
      <c r="Q9" s="8">
        <v>2287677650</v>
      </c>
      <c r="R9" s="9">
        <f>+Q9/$H9</f>
        <v>0.61697393403274092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814623288</v>
      </c>
      <c r="N10" s="9">
        <f>+M10/$H10</f>
        <v>0.72747212716556531</v>
      </c>
      <c r="O10" s="8">
        <v>814623288</v>
      </c>
      <c r="P10" s="9">
        <f>+O10/$H10</f>
        <v>0.72747212716556531</v>
      </c>
      <c r="Q10" s="8">
        <v>814623288</v>
      </c>
      <c r="R10" s="9">
        <f>+Q10/$H10</f>
        <v>0.72747212716556531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9339252260</v>
      </c>
      <c r="N11" s="11">
        <f t="shared" ref="N11" si="3">+M11/$H11</f>
        <v>0.56871409537380413</v>
      </c>
      <c r="O11" s="10">
        <f>SUM(O8:O10)</f>
        <v>9339252260</v>
      </c>
      <c r="P11" s="11">
        <f t="shared" ref="P11" si="4">+O11/$H11</f>
        <v>0.56871409537380413</v>
      </c>
      <c r="Q11" s="10">
        <f>SUM(Q8:Q10)</f>
        <v>9339252260</v>
      </c>
      <c r="R11" s="12">
        <f t="shared" ref="R11" si="5">+Q11/$H11</f>
        <v>0.56871409537380413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3478865082.5500002</v>
      </c>
      <c r="J15" s="9">
        <f>+I15/$H15</f>
        <v>0.93417429714017186</v>
      </c>
      <c r="K15" s="8">
        <v>245134917.44999999</v>
      </c>
      <c r="L15" s="9">
        <f>+K15/$H15</f>
        <v>6.5825702859828139E-2</v>
      </c>
      <c r="M15" s="8">
        <v>3045709564.6999998</v>
      </c>
      <c r="N15" s="9">
        <f>+M15/$H15</f>
        <v>0.8178597112513426</v>
      </c>
      <c r="O15" s="8">
        <v>1933610406.1900001</v>
      </c>
      <c r="P15" s="9">
        <f>+O15/$H15</f>
        <v>0.51922943238184749</v>
      </c>
      <c r="Q15" s="8">
        <v>1933610406.1900001</v>
      </c>
      <c r="R15" s="9">
        <f>+Q15/$H15</f>
        <v>0.51922943238184749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3478865082.5500002</v>
      </c>
      <c r="J16" s="11">
        <f t="shared" ref="J16:R16" si="6">+J15</f>
        <v>0.93417429714017186</v>
      </c>
      <c r="K16" s="10">
        <f t="shared" si="6"/>
        <v>245134917.44999999</v>
      </c>
      <c r="L16" s="11">
        <f t="shared" si="6"/>
        <v>6.5825702859828139E-2</v>
      </c>
      <c r="M16" s="10">
        <f t="shared" si="6"/>
        <v>3045709564.6999998</v>
      </c>
      <c r="N16" s="11">
        <f t="shared" si="6"/>
        <v>0.8178597112513426</v>
      </c>
      <c r="O16" s="10">
        <f t="shared" si="6"/>
        <v>1933610406.1900001</v>
      </c>
      <c r="P16" s="11">
        <f t="shared" si="6"/>
        <v>0.51922943238184749</v>
      </c>
      <c r="Q16" s="10">
        <f t="shared" si="6"/>
        <v>1933610406.1900001</v>
      </c>
      <c r="R16" s="11">
        <f t="shared" si="6"/>
        <v>0.51922943238184749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23042682</v>
      </c>
      <c r="N20" s="9">
        <f>+M20/$H20</f>
        <v>0.45181729411764704</v>
      </c>
      <c r="O20" s="8">
        <v>22790965</v>
      </c>
      <c r="P20" s="9">
        <f>+O20/$H20</f>
        <v>0.44688166666666668</v>
      </c>
      <c r="Q20" s="8">
        <v>22790965</v>
      </c>
      <c r="R20" s="9">
        <f>+Q20/$H20</f>
        <v>0.44688166666666668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19951565082.549999</v>
      </c>
      <c r="J26" s="11">
        <f t="shared" ref="J26:J43" si="7">+I26/H26</f>
        <v>0.98130970924377303</v>
      </c>
      <c r="K26" s="10">
        <f>+K11+K16+K20+K24</f>
        <v>380002917.44999999</v>
      </c>
      <c r="L26" s="11">
        <f t="shared" ref="L26:L43" si="8">+K26/H26</f>
        <v>1.8690290756226965E-2</v>
      </c>
      <c r="M26" s="10">
        <f>+M11+M16+M20+M24</f>
        <v>12408004506.700001</v>
      </c>
      <c r="N26" s="11">
        <f t="shared" ref="N26:N43" si="9">+M26/H26</f>
        <v>0.61028271438287496</v>
      </c>
      <c r="O26" s="10">
        <f>+O11+O16+O20+O24</f>
        <v>11295653631.190001</v>
      </c>
      <c r="P26" s="11">
        <f t="shared" ref="P26:P43" si="10">+O26/H26</f>
        <v>0.55557218366974948</v>
      </c>
      <c r="Q26" s="10">
        <f>+Q11+Q16+Q20+Q24</f>
        <v>11295653631.190001</v>
      </c>
      <c r="R26" s="12">
        <f>+Q26/H26</f>
        <v>0.55557218366974948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0</v>
      </c>
      <c r="J31" s="9">
        <f>+I31/$H31</f>
        <v>0</v>
      </c>
      <c r="K31" s="8">
        <v>47574657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0</v>
      </c>
      <c r="J33" s="11">
        <f t="shared" ref="J33" si="11">+I33/H33</f>
        <v>0</v>
      </c>
      <c r="K33" s="10">
        <f>+K31</f>
        <v>47574657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47681926667.199997</v>
      </c>
      <c r="J39" s="9">
        <f>+I39/H39</f>
        <v>0.85828326284222833</v>
      </c>
      <c r="K39" s="8">
        <v>7873073332.8000002</v>
      </c>
      <c r="L39" s="9">
        <f>+K39/H39</f>
        <v>0.14171673715777158</v>
      </c>
      <c r="M39" s="8">
        <v>39777143253.400002</v>
      </c>
      <c r="N39" s="9">
        <f>+M39/H39</f>
        <v>0.71599573851858522</v>
      </c>
      <c r="O39" s="8">
        <v>26702772712.080002</v>
      </c>
      <c r="P39" s="9">
        <f>+O39/H39</f>
        <v>0.4806547153645937</v>
      </c>
      <c r="Q39" s="8">
        <v>26702772712.080002</v>
      </c>
      <c r="R39" s="9">
        <f>+Q39/H39</f>
        <v>0.4806547153645937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271977795.79000002</v>
      </c>
      <c r="J40" s="9">
        <f>+I40/H40</f>
        <v>0.99999999922787819</v>
      </c>
      <c r="K40" s="8">
        <v>0.21</v>
      </c>
      <c r="L40" s="9">
        <f>+K40/H40</f>
        <v>7.7212185365308269E-10</v>
      </c>
      <c r="M40" s="8">
        <v>271977795.79000002</v>
      </c>
      <c r="N40" s="9">
        <f>+M40/H40</f>
        <v>0.99999999922787819</v>
      </c>
      <c r="O40" s="8">
        <v>271977795.79000002</v>
      </c>
      <c r="P40" s="9">
        <f>+O40/H40</f>
        <v>0.99999999922787819</v>
      </c>
      <c r="Q40" s="8">
        <v>271977795.79000002</v>
      </c>
      <c r="R40" s="9">
        <f>+Q40/H40</f>
        <v>0.99999999922787819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47953904462.989998</v>
      </c>
      <c r="J41" s="11">
        <f t="shared" ref="J41" si="16">+I41/$H41</f>
        <v>0.85897367824962023</v>
      </c>
      <c r="K41" s="10">
        <f>+K39+K40</f>
        <v>7873073333.0100002</v>
      </c>
      <c r="L41" s="11">
        <f t="shared" ref="L41" si="17">+K41/$H41</f>
        <v>0.14102632175037971</v>
      </c>
      <c r="M41" s="10">
        <f>+M39+M40</f>
        <v>40049121049.190002</v>
      </c>
      <c r="N41" s="11">
        <f t="shared" ref="N41" si="18">+M41/$H41</f>
        <v>0.71737935009728437</v>
      </c>
      <c r="O41" s="10">
        <f>+O39+O40</f>
        <v>26974750507.870003</v>
      </c>
      <c r="P41" s="11">
        <f t="shared" ref="P41" si="19">+O41/$H41</f>
        <v>0.48318486102614605</v>
      </c>
      <c r="Q41" s="10">
        <f>+Q39+Q40</f>
        <v>26974750507.870003</v>
      </c>
      <c r="R41" s="12">
        <f t="shared" ref="R41" si="20">+Q41/$H41</f>
        <v>0.48318486102614605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67905469545.539993</v>
      </c>
      <c r="J43" s="11">
        <f t="shared" si="7"/>
        <v>0.89107632224134259</v>
      </c>
      <c r="K43" s="10">
        <f>+K26+K41+K33</f>
        <v>8300650907.46</v>
      </c>
      <c r="L43" s="11">
        <f t="shared" si="8"/>
        <v>0.10892367775865736</v>
      </c>
      <c r="M43" s="10">
        <f>+M26+M41+M33</f>
        <v>52457125555.889999</v>
      </c>
      <c r="N43" s="11">
        <f t="shared" si="9"/>
        <v>0.68835843163335997</v>
      </c>
      <c r="O43" s="10">
        <f>+O26+O41+O33</f>
        <v>38270404139.060005</v>
      </c>
      <c r="P43" s="11">
        <f t="shared" si="10"/>
        <v>0.50219593795833251</v>
      </c>
      <c r="Q43" s="10">
        <f>+Q26+Q41+Q33</f>
        <v>38270404139.060005</v>
      </c>
      <c r="R43" s="12">
        <f>+Q43/H43</f>
        <v>0.50219593795833251</v>
      </c>
    </row>
    <row r="44" spans="1:18" ht="0" hidden="1" customHeight="1" x14ac:dyDescent="0.2"/>
    <row r="45" spans="1:18" ht="39" customHeight="1" x14ac:dyDescent="0.2">
      <c r="A45" s="48" t="s">
        <v>49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2022-09-02T12:48:22Z</dcterms:modified>
</cp:coreProperties>
</file>