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0/8. EJECUCION/10. OCTUBRE/"/>
    </mc:Choice>
  </mc:AlternateContent>
  <xr:revisionPtr revIDLastSave="49" documentId="13_ncr:1_{3AD6D9E5-BFE5-4CAE-9D5F-CE6C78EDA16C}" xr6:coauthVersionLast="45" xr6:coauthVersionMax="45" xr10:uidLastSave="{BC41FA4F-0CBB-44DF-927D-E8459CBFC207}"/>
  <bookViews>
    <workbookView xWindow="-120" yWindow="-120" windowWidth="24240" windowHeight="131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<sst xmlns="http://schemas.openxmlformats.org/spreadsheetml/2006/main" count="119" uniqueCount="49">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</sst>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5" formatCode="[$-1240A]&quot;$&quot;\ #,##0.00;\-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165" fontId="6" fillId="0" borderId="5" xfId="0" applyNumberFormat="1" applyFont="1" applyBorder="1" applyAlignment="1">
      <alignment horizontal="righ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9018156455</v>
      </c>
      <c r="F8" s="8">
        <v>9018156455</v>
      </c>
      <c r="G8" s="9">
        <f>+F8/E8</f>
        <v>1</v>
      </c>
      <c r="H8" s="8">
        <v>0</v>
      </c>
      <c r="I8" s="9">
        <f>+H8/$E8</f>
        <v>0</v>
      </c>
      <c r="J8" s="8">
        <v>3351935495</v>
      </c>
      <c r="K8" s="9">
        <f>+J8/$E8</f>
        <v>0.37168744096711281</v>
      </c>
      <c r="L8" s="8">
        <v>3351935495</v>
      </c>
      <c r="M8" s="9">
        <f>+L8/$E8</f>
        <v>0.37168744096711281</v>
      </c>
      <c r="N8" s="8">
        <v>3351935495</v>
      </c>
      <c r="O8" s="9">
        <f>+N8/$E8</f>
        <v>0.37168744096711281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3260030074</v>
      </c>
      <c r="F9" s="8">
        <v>3260030074</v>
      </c>
      <c r="G9" s="9">
        <f>+F9/E9</f>
        <v>1</v>
      </c>
      <c r="H9" s="8">
        <v>0</v>
      </c>
      <c r="I9" s="9">
        <f>+H9/$E9</f>
        <v>0</v>
      </c>
      <c r="J9" s="8">
        <v>1145765377</v>
      </c>
      <c r="K9" s="9">
        <f>+J9/$E9</f>
        <v>0.35145852982704723</v>
      </c>
      <c r="L9" s="8">
        <v>1145765377</v>
      </c>
      <c r="M9" s="9">
        <f>+L9/$E9</f>
        <v>0.35145852982704723</v>
      </c>
      <c r="N9" s="8">
        <v>1145765377</v>
      </c>
      <c r="O9" s="9">
        <f>+N9/$E9</f>
        <v>0.35145852982704723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858045471</v>
      </c>
      <c r="F10" s="8">
        <v>858045471</v>
      </c>
      <c r="G10" s="9">
        <f>+F10/E10</f>
        <v>1</v>
      </c>
      <c r="H10" s="8">
        <v>0</v>
      </c>
      <c r="I10" s="9">
        <f>+H10/$E10</f>
        <v>0</v>
      </c>
      <c r="J10" s="8">
        <v>208991025</v>
      </c>
      <c r="K10" s="9">
        <f>+J10/$E10</f>
        <v>0.24356637505053622</v>
      </c>
      <c r="L10" s="8">
        <v>208991025</v>
      </c>
      <c r="M10" s="9">
        <f>+L10/$E10</f>
        <v>0.24356637505053622</v>
      </c>
      <c r="N10" s="8">
        <v>208991025</v>
      </c>
      <c r="O10" s="9">
        <f>+N10/$E10</f>
        <v>0.24356637505053622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13136232000</v>
      </c>
      <c r="F11" s="10">
        <f>SUM(F8:F10)</f>
        <v>13136232000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4706691897</v>
      </c>
      <c r="K11" s="11">
        <f t="shared" ref="K11" si="2">+J11/$E11</f>
        <v>0.3582984753162094</v>
      </c>
      <c r="L11" s="10">
        <f>SUM(L8:L10)</f>
        <v>4706691897</v>
      </c>
      <c r="M11" s="11">
        <f t="shared" ref="M11" si="3">+L11/$E11</f>
        <v>0.3582984753162094</v>
      </c>
      <c r="N11" s="10">
        <f>SUM(N8:N10)</f>
        <v>4706691897</v>
      </c>
      <c r="O11" s="12">
        <f t="shared" ref="O11" si="4">+N11/$E11</f>
        <v>0.3582984753162094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627000000</v>
      </c>
      <c r="F15" s="8">
        <v>612603205.05999994</v>
      </c>
      <c r="G15" s="9">
        <f>+F15/$E15</f>
        <v>0.97703860456140346</v>
      </c>
      <c r="H15" s="8">
        <v>14396794.939999999</v>
      </c>
      <c r="I15" s="9">
        <f>+H15/$E15</f>
        <v>2.2961395438596491E-2</v>
      </c>
      <c r="J15" s="8">
        <v>611603205.05999994</v>
      </c>
      <c r="K15" s="9">
        <f>+J15/$E15</f>
        <v>0.97544370822966497</v>
      </c>
      <c r="L15" s="8">
        <v>249513103.31</v>
      </c>
      <c r="M15" s="9">
        <f>+L15/$E15</f>
        <v>0.39794753318979265</v>
      </c>
      <c r="N15" s="8">
        <v>249513103.31</v>
      </c>
      <c r="O15" s="9">
        <f>+N15/$E15</f>
        <v>0.39794753318979265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5824000000</v>
      </c>
      <c r="F16" s="8">
        <v>4278943890.21</v>
      </c>
      <c r="G16" s="9">
        <f>+F16/$E16</f>
        <v>0.73470877235748622</v>
      </c>
      <c r="H16" s="8">
        <v>1545056109.79</v>
      </c>
      <c r="I16" s="9">
        <f>+H16/$E16</f>
        <v>0.26529122764251373</v>
      </c>
      <c r="J16" s="8">
        <v>3966549921.1500001</v>
      </c>
      <c r="K16" s="9">
        <f>+J16/$E16</f>
        <v>0.68106969799965666</v>
      </c>
      <c r="L16" s="8">
        <v>2901138232.6999998</v>
      </c>
      <c r="M16" s="9">
        <f>+L16/$E16</f>
        <v>0.49813499874656592</v>
      </c>
      <c r="N16" s="8">
        <v>2901138232.6999998</v>
      </c>
      <c r="O16" s="9">
        <f>+N16/$E16</f>
        <v>0.49813499874656592</v>
      </c>
    </row>
    <row r="17" spans="1:15" x14ac:dyDescent="0.2">
      <c r="A17" s="42" t="s">
        <v>20</v>
      </c>
      <c r="B17" s="42"/>
      <c r="C17" s="42"/>
      <c r="D17" s="42"/>
      <c r="E17" s="10">
        <f>+E15+E16</f>
        <v>6451000000</v>
      </c>
      <c r="F17" s="10">
        <f>+F15+F16</f>
        <v>4891547095.2700005</v>
      </c>
      <c r="G17" s="11">
        <f>+F17/$E17</f>
        <v>0.75826183464114094</v>
      </c>
      <c r="H17" s="10">
        <f>+H15+H16</f>
        <v>1559452904.73</v>
      </c>
      <c r="I17" s="11">
        <f t="shared" ref="I17" si="5">+H17/$E17</f>
        <v>0.24173816535885909</v>
      </c>
      <c r="J17" s="10">
        <f>+J15+J16</f>
        <v>4578153126.21</v>
      </c>
      <c r="K17" s="11">
        <f>+J17/$E17</f>
        <v>0.70968115427220591</v>
      </c>
      <c r="L17" s="10">
        <f>+L15+L16</f>
        <v>3150651336.0099998</v>
      </c>
      <c r="M17" s="11">
        <f t="shared" ref="M17" si="6">+L17/$E17</f>
        <v>0.48839735483025881</v>
      </c>
      <c r="N17" s="10">
        <f>+N15+N16</f>
        <v>3150651336.0099998</v>
      </c>
      <c r="O17" s="12">
        <f t="shared" ref="O17" si="7">+N17/$E17</f>
        <v>0.48839735483025881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46">
        <v>1539828</v>
      </c>
      <c r="K21" s="9">
        <f>+J21/$E21</f>
        <v>0.16610873786407768</v>
      </c>
      <c r="L21" s="46">
        <v>1539828</v>
      </c>
      <c r="M21" s="9">
        <f>+L21/$E21</f>
        <v>0.16610873786407768</v>
      </c>
      <c r="N21" s="46">
        <v>1539828</v>
      </c>
      <c r="O21" s="9">
        <f>+N21/$E21</f>
        <v>0.16610873786407768</v>
      </c>
    </row>
    <row r="22" spans="1:15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4" x14ac:dyDescent="0.2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">
      <c r="A29" s="42" t="s">
        <v>22</v>
      </c>
      <c r="B29" s="42"/>
      <c r="C29" s="42"/>
      <c r="D29" s="42"/>
      <c r="E29" s="10">
        <f>+E11+E17+E22+E21+E26+E27</f>
        <v>19734637000</v>
      </c>
      <c r="F29" s="10">
        <f>+F11+F17+F22+F21+F26+F27</f>
        <v>18040159995.27</v>
      </c>
      <c r="G29" s="11">
        <f t="shared" ref="G29:G36" si="8">+F29/E29</f>
        <v>0.91413690534414194</v>
      </c>
      <c r="H29" s="10">
        <f>+H11+H17+H22+H21+H26+H27</f>
        <v>1694477004.73</v>
      </c>
      <c r="I29" s="11">
        <f t="shared" ref="I29:I36" si="9">+H29/E29</f>
        <v>8.5863094655858119E-2</v>
      </c>
      <c r="J29" s="10">
        <f>+J11+J17+J22+J21+J26+J27</f>
        <v>9289495751.2099991</v>
      </c>
      <c r="K29" s="11">
        <f t="shared" ref="K29:K36" si="10">+J29/E29</f>
        <v>0.47072037611890194</v>
      </c>
      <c r="L29" s="10">
        <f>+L11+L17+L22+L21+L26+L27</f>
        <v>7861993961.0100002</v>
      </c>
      <c r="M29" s="11">
        <f t="shared" ref="M29:M36" si="11">+L29/E29</f>
        <v>0.39838553711476932</v>
      </c>
      <c r="N29" s="10">
        <f>+N11+N17+N22+N21+N26+N27</f>
        <v>7861993961.0100002</v>
      </c>
      <c r="O29" s="12">
        <f>+N29/E29</f>
        <v>0.39838553711476932</v>
      </c>
    </row>
    <row r="30" spans="1:15" ht="6.75" customHeight="1" x14ac:dyDescent="0.2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23261582434.349998</v>
      </c>
      <c r="G33" s="9">
        <f>+F33/E33</f>
        <v>0.91882493227371997</v>
      </c>
      <c r="H33" s="8">
        <v>2055081945.6500001</v>
      </c>
      <c r="I33" s="9">
        <f>+H33/E33</f>
        <v>8.1175067726279984E-2</v>
      </c>
      <c r="J33" s="8">
        <v>22947037716.349998</v>
      </c>
      <c r="K33" s="9">
        <f>+J33/E33</f>
        <v>0.90640051832728841</v>
      </c>
      <c r="L33" s="8">
        <v>15780246555.280001</v>
      </c>
      <c r="M33" s="9">
        <f>+L33/E33</f>
        <v>0.6233146009450713</v>
      </c>
      <c r="N33" s="8">
        <v>15780246555.280001</v>
      </c>
      <c r="O33" s="9">
        <f>+N33/E33</f>
        <v>0.6233146009450713</v>
      </c>
    </row>
    <row r="34" spans="1:15" x14ac:dyDescent="0.2">
      <c r="A34" s="42" t="s">
        <v>26</v>
      </c>
      <c r="B34" s="42"/>
      <c r="C34" s="42"/>
      <c r="D34" s="42"/>
      <c r="E34" s="10">
        <f>SUM(E33:E33)</f>
        <v>25316664380</v>
      </c>
      <c r="F34" s="10">
        <f>SUM(F33:F33)</f>
        <v>23261582434.349998</v>
      </c>
      <c r="G34" s="11">
        <f t="shared" ref="G34" si="12">+F34/$E34</f>
        <v>0.91882493227371997</v>
      </c>
      <c r="H34" s="10">
        <f>SUM(H33:H33)</f>
        <v>2055081945.6500001</v>
      </c>
      <c r="I34" s="11">
        <f t="shared" ref="I34" si="13">+H34/$E34</f>
        <v>8.1175067726279984E-2</v>
      </c>
      <c r="J34" s="10">
        <f>SUM(J33:J33)</f>
        <v>22947037716.349998</v>
      </c>
      <c r="K34" s="11">
        <f t="shared" ref="K34" si="14">+J34/$E34</f>
        <v>0.90640051832728841</v>
      </c>
      <c r="L34" s="10">
        <f>SUM(L33:L33)</f>
        <v>15780246555.280001</v>
      </c>
      <c r="M34" s="11">
        <f t="shared" ref="M34" si="15">+L34/$E34</f>
        <v>0.6233146009450713</v>
      </c>
      <c r="N34" s="10">
        <f>SUM(N33:N33)</f>
        <v>15780246555.280001</v>
      </c>
      <c r="O34" s="12">
        <f t="shared" ref="O34" si="16">+N34/$E34</f>
        <v>0.6233146009450713</v>
      </c>
    </row>
    <row r="35" spans="1:15" ht="7.5" customHeight="1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42" t="s">
        <v>27</v>
      </c>
      <c r="B36" s="42"/>
      <c r="C36" s="42"/>
      <c r="D36" s="42"/>
      <c r="E36" s="10">
        <f>+E29+E34</f>
        <v>45051301380</v>
      </c>
      <c r="F36" s="10">
        <f>+F29+F34</f>
        <v>41301742429.619995</v>
      </c>
      <c r="G36" s="11">
        <f t="shared" si="8"/>
        <v>0.91677135098155949</v>
      </c>
      <c r="H36" s="10">
        <f>+H29+H34</f>
        <v>3749558950.3800001</v>
      </c>
      <c r="I36" s="11">
        <f t="shared" si="9"/>
        <v>8.3228649018440404E-2</v>
      </c>
      <c r="J36" s="10">
        <f>+J29+J34</f>
        <v>32236533467.559998</v>
      </c>
      <c r="K36" s="11">
        <f t="shared" si="10"/>
        <v>0.71555165955474553</v>
      </c>
      <c r="L36" s="10">
        <f>+L29+L34</f>
        <v>23642240516.290001</v>
      </c>
      <c r="M36" s="11">
        <f t="shared" si="11"/>
        <v>0.52478485175981393</v>
      </c>
      <c r="N36" s="10">
        <f>+N29+N34</f>
        <v>23642240516.290001</v>
      </c>
      <c r="O36" s="12">
        <f>+N36/E36</f>
        <v>0.52478485175981393</v>
      </c>
    </row>
    <row r="37" spans="1:15" ht="0" hidden="1" customHeight="1" x14ac:dyDescent="0.2"/>
    <row r="39" spans="1:15" x14ac:dyDescent="0.2">
      <c r="N39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9:D29"/>
    <mergeCell ref="A34:D34"/>
    <mergeCell ref="A36:D3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2020-11-05T15:50:48Z</dcterms:modified>
</cp:coreProperties>
</file>