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n 3 Ci3\OneDrive - Colombia Compra Eficiente\Mis Documentos\PRESUPUESTO\2020\8. EJECUCION\6. JUNIO\"/>
    </mc:Choice>
  </mc:AlternateContent>
  <xr:revisionPtr revIDLastSave="0" documentId="13_ncr:1_{562D7CA0-1F01-49A6-8040-0EA1C64084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<sst xmlns="http://schemas.openxmlformats.org/spreadsheetml/2006/main" count="119" uniqueCount="49">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</sst>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4008002000</v>
      </c>
      <c r="G8" s="9">
        <f>+F8/E8</f>
        <v>0.44443695560169788</v>
      </c>
      <c r="H8" s="8">
        <v>5010154455</v>
      </c>
      <c r="I8" s="9">
        <f>+H8/$E8</f>
        <v>0.55556304439830217</v>
      </c>
      <c r="J8" s="8">
        <v>1661070929</v>
      </c>
      <c r="K8" s="9">
        <f>+J8/$E8</f>
        <v>0.18419185088311932</v>
      </c>
      <c r="L8" s="8">
        <v>1660512782</v>
      </c>
      <c r="M8" s="9">
        <f>+L8/$E8</f>
        <v>0.18412995940864946</v>
      </c>
      <c r="N8" s="8">
        <v>1660512782</v>
      </c>
      <c r="O8" s="9">
        <f>+N8/$E8</f>
        <v>0.18412995940864946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1349353000</v>
      </c>
      <c r="G9" s="9">
        <f>+F9/E9</f>
        <v>0.41390814482406518</v>
      </c>
      <c r="H9" s="8">
        <v>1910677074</v>
      </c>
      <c r="I9" s="9">
        <f>+H9/$E9</f>
        <v>0.58609185517593476</v>
      </c>
      <c r="J9" s="8">
        <v>561948703</v>
      </c>
      <c r="K9" s="9">
        <f>+J9/$E9</f>
        <v>0.17237531257203978</v>
      </c>
      <c r="L9" s="8">
        <v>561812882</v>
      </c>
      <c r="M9" s="9">
        <f>+L9/$E9</f>
        <v>0.17233365007294715</v>
      </c>
      <c r="N9" s="8">
        <v>561812882</v>
      </c>
      <c r="O9" s="9">
        <f>+N9/$E9</f>
        <v>0.17233365007294715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505877000</v>
      </c>
      <c r="G10" s="9">
        <f>+F10/E10</f>
        <v>0.58956898800529889</v>
      </c>
      <c r="H10" s="8">
        <v>352168471</v>
      </c>
      <c r="I10" s="9">
        <f>+H10/$E10</f>
        <v>0.41043101199470117</v>
      </c>
      <c r="J10" s="8">
        <v>129995708</v>
      </c>
      <c r="K10" s="9">
        <f>+J10/$E10</f>
        <v>0.15150212010151148</v>
      </c>
      <c r="L10" s="8">
        <v>129053399</v>
      </c>
      <c r="M10" s="9">
        <f>+L10/$E10</f>
        <v>0.15040391606472334</v>
      </c>
      <c r="N10" s="8">
        <v>129053399</v>
      </c>
      <c r="O10" s="9">
        <f>+N10/$E10</f>
        <v>0.15040391606472334</v>
      </c>
    </row>
    <row r="11" spans="1:15" x14ac:dyDescent="0.25">
      <c r="A11" s="42" t="s">
        <v>18</v>
      </c>
      <c r="B11" s="42"/>
      <c r="C11" s="42"/>
      <c r="D11" s="42"/>
      <c r="E11" s="10">
        <f>SUM(E8:E10)</f>
        <v>13136232000</v>
      </c>
      <c r="F11" s="10">
        <f>SUM(F8:F10)</f>
        <v>5863232000</v>
      </c>
      <c r="G11" s="11">
        <f t="shared" ref="G11" si="0">+F11/$E11</f>
        <v>0.44634047267131094</v>
      </c>
      <c r="H11" s="10">
        <f>SUM(H8:H10)</f>
        <v>7273000000</v>
      </c>
      <c r="I11" s="11">
        <f t="shared" ref="I11" si="1">+H11/$E11</f>
        <v>0.55365952732868906</v>
      </c>
      <c r="J11" s="10">
        <f>SUM(J8:J10)</f>
        <v>2353015340</v>
      </c>
      <c r="K11" s="11">
        <f t="shared" ref="K11" si="2">+J11/$E11</f>
        <v>0.17912406997683963</v>
      </c>
      <c r="L11" s="10">
        <f>SUM(L8:L10)</f>
        <v>2351379063</v>
      </c>
      <c r="M11" s="11">
        <f t="shared" ref="M11" si="3">+L11/$E11</f>
        <v>0.17899950784973956</v>
      </c>
      <c r="N11" s="10">
        <f>SUM(N8:N10)</f>
        <v>2351379063</v>
      </c>
      <c r="O11" s="12">
        <f t="shared" ref="O11" si="4">+N11/$E11</f>
        <v>0.17899950784973956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251336471</v>
      </c>
      <c r="G15" s="9">
        <f>+F15/$E15</f>
        <v>0.40085561562998406</v>
      </c>
      <c r="H15" s="8">
        <v>375663529</v>
      </c>
      <c r="I15" s="9">
        <f>+H15/$E15</f>
        <v>0.59914438437001594</v>
      </c>
      <c r="J15" s="8">
        <v>37536471</v>
      </c>
      <c r="K15" s="9">
        <f>+J15/$E15</f>
        <v>5.9866779904306222E-2</v>
      </c>
      <c r="L15" s="8">
        <v>37536471</v>
      </c>
      <c r="M15" s="9">
        <f>+L15/$E15</f>
        <v>5.9866779904306222E-2</v>
      </c>
      <c r="N15" s="8">
        <v>37536471</v>
      </c>
      <c r="O15" s="9">
        <f>+N15/$E15</f>
        <v>5.9866779904306222E-2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3734127511.7800002</v>
      </c>
      <c r="G16" s="9">
        <f>+F16/$E16</f>
        <v>0.64116200408310442</v>
      </c>
      <c r="H16" s="8">
        <v>2089872488.22</v>
      </c>
      <c r="I16" s="9">
        <f>+H16/$E16</f>
        <v>0.35883799591689564</v>
      </c>
      <c r="J16" s="8">
        <v>3212958631.3200002</v>
      </c>
      <c r="K16" s="9">
        <f>+J16/$E16</f>
        <v>0.55167558916895609</v>
      </c>
      <c r="L16" s="8">
        <v>1518236189.29</v>
      </c>
      <c r="M16" s="9">
        <f>+L16/$E16</f>
        <v>0.26068615887534341</v>
      </c>
      <c r="N16" s="8">
        <v>1517676675.29</v>
      </c>
      <c r="O16" s="9">
        <f>+N16/$E16</f>
        <v>0.26059008847699178</v>
      </c>
    </row>
    <row r="17" spans="1:15" x14ac:dyDescent="0.25">
      <c r="A17" s="42" t="s">
        <v>20</v>
      </c>
      <c r="B17" s="42"/>
      <c r="C17" s="42"/>
      <c r="D17" s="42"/>
      <c r="E17" s="10">
        <f>+E15+E16</f>
        <v>6451000000</v>
      </c>
      <c r="F17" s="10">
        <f>+F15+F16</f>
        <v>3985463982.7800002</v>
      </c>
      <c r="G17" s="11">
        <f>+F17/$E17</f>
        <v>0.61780560886374214</v>
      </c>
      <c r="H17" s="10">
        <f>+H15+H16</f>
        <v>2465536017.2200003</v>
      </c>
      <c r="I17" s="11">
        <f t="shared" ref="I17" si="5">+H17/$E17</f>
        <v>0.38219439113625797</v>
      </c>
      <c r="J17" s="10">
        <f>+J15+J16</f>
        <v>3250495102.3200002</v>
      </c>
      <c r="K17" s="11">
        <f>+J17/$E17</f>
        <v>0.50387460894745006</v>
      </c>
      <c r="L17" s="10">
        <f>+L15+L16</f>
        <v>1555772660.29</v>
      </c>
      <c r="M17" s="11">
        <f t="shared" ref="M17" si="6">+L17/$E17</f>
        <v>0.241167673273911</v>
      </c>
      <c r="N17" s="10">
        <f>+N15+N16</f>
        <v>1555213146.29</v>
      </c>
      <c r="O17" s="12">
        <f t="shared" ref="O17" si="7">+N17/$E17</f>
        <v>0.2410809403642846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4238802</v>
      </c>
      <c r="K21" s="9">
        <f>+J21/$E21</f>
        <v>0.45726019417475727</v>
      </c>
      <c r="L21" s="8">
        <v>4238802</v>
      </c>
      <c r="M21" s="9">
        <f>+L21/$E21</f>
        <v>0.45726019417475727</v>
      </c>
      <c r="N21" s="8">
        <v>4238802</v>
      </c>
      <c r="O21" s="9">
        <f>+N21/$E21</f>
        <v>0.45726019417475727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2" t="s">
        <v>22</v>
      </c>
      <c r="B29" s="42"/>
      <c r="C29" s="42"/>
      <c r="D29" s="42"/>
      <c r="E29" s="10">
        <f>+E11+E17+E22+E21+E26+E27</f>
        <v>19734637000</v>
      </c>
      <c r="F29" s="10">
        <f>+F11+F17+F22+F21+F26+F27</f>
        <v>9861076882.7800007</v>
      </c>
      <c r="G29" s="11">
        <f t="shared" ref="G29:G36" si="8">+F29/E29</f>
        <v>0.49968372272466938</v>
      </c>
      <c r="H29" s="10">
        <f>+H11+H17+H22+H21+H26+H27</f>
        <v>9873560117.2200012</v>
      </c>
      <c r="I29" s="11">
        <f t="shared" ref="I29:I36" si="9">+H29/E29</f>
        <v>0.50031627727533079</v>
      </c>
      <c r="J29" s="10">
        <f>+J11+J17+J22+J21+J26+J27</f>
        <v>5610860144.3199997</v>
      </c>
      <c r="K29" s="11">
        <f t="shared" ref="K29:K36" si="10">+J29/E29</f>
        <v>0.28431534587233603</v>
      </c>
      <c r="L29" s="10">
        <f>+L11+L17+L22+L21+L26+L27</f>
        <v>3914501425.29</v>
      </c>
      <c r="M29" s="11">
        <f t="shared" ref="M29:M36" si="11">+L29/E29</f>
        <v>0.19835690037217305</v>
      </c>
      <c r="N29" s="10">
        <f>+N11+N17+N22+N21+N26+N27</f>
        <v>3913941911.29</v>
      </c>
      <c r="O29" s="12">
        <f>+N29/E29</f>
        <v>0.19832854849521681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20771589792</v>
      </c>
      <c r="G33" s="9">
        <f>+F33/E33</f>
        <v>0.82047103363306506</v>
      </c>
      <c r="H33" s="8">
        <v>4545074588</v>
      </c>
      <c r="I33" s="9">
        <f>+H33/E33</f>
        <v>0.17952896636693494</v>
      </c>
      <c r="J33" s="8">
        <v>20565589792</v>
      </c>
      <c r="K33" s="9">
        <f>+J33/E33</f>
        <v>0.81233410070588452</v>
      </c>
      <c r="L33" s="8">
        <v>9691351732.3199997</v>
      </c>
      <c r="M33" s="9">
        <f>+L33/E33</f>
        <v>0.38280523795923543</v>
      </c>
      <c r="N33" s="8">
        <v>9691351732.3199997</v>
      </c>
      <c r="O33" s="9">
        <f>+N33/E33</f>
        <v>0.38280523795923543</v>
      </c>
    </row>
    <row r="34" spans="1:15" x14ac:dyDescent="0.25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20771589792</v>
      </c>
      <c r="G34" s="11">
        <f t="shared" ref="G34" si="12">+F34/$E34</f>
        <v>0.82047103363306506</v>
      </c>
      <c r="H34" s="10">
        <f>SUM(H33:H33)</f>
        <v>4545074588</v>
      </c>
      <c r="I34" s="11">
        <f t="shared" ref="I34" si="13">+H34/$E34</f>
        <v>0.17952896636693494</v>
      </c>
      <c r="J34" s="10">
        <f>SUM(J33:J33)</f>
        <v>20565589792</v>
      </c>
      <c r="K34" s="11">
        <f t="shared" ref="K34" si="14">+J34/$E34</f>
        <v>0.81233410070588452</v>
      </c>
      <c r="L34" s="10">
        <f>SUM(L33:L33)</f>
        <v>9691351732.3199997</v>
      </c>
      <c r="M34" s="11">
        <f t="shared" ref="M34" si="15">+L34/$E34</f>
        <v>0.38280523795923543</v>
      </c>
      <c r="N34" s="10">
        <f>SUM(N33:N33)</f>
        <v>9691351732.3199997</v>
      </c>
      <c r="O34" s="12">
        <f t="shared" ref="O34" si="16">+N34/$E34</f>
        <v>0.38280523795923543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2" t="s">
        <v>27</v>
      </c>
      <c r="B36" s="42"/>
      <c r="C36" s="42"/>
      <c r="D36" s="42"/>
      <c r="E36" s="10">
        <f>+E29+E34</f>
        <v>45051301380</v>
      </c>
      <c r="F36" s="10">
        <f>+F29+F34</f>
        <v>30632666674.779999</v>
      </c>
      <c r="G36" s="11">
        <f t="shared" si="8"/>
        <v>0.6799507613864183</v>
      </c>
      <c r="H36" s="10">
        <f>+H29+H34</f>
        <v>14418634705.220001</v>
      </c>
      <c r="I36" s="11">
        <f t="shared" si="9"/>
        <v>0.32004923861358164</v>
      </c>
      <c r="J36" s="10">
        <f>+J29+J34</f>
        <v>26176449936.32</v>
      </c>
      <c r="K36" s="11">
        <f t="shared" si="10"/>
        <v>0.58103648805893826</v>
      </c>
      <c r="L36" s="10">
        <f>+L29+L34</f>
        <v>13605853157.610001</v>
      </c>
      <c r="M36" s="11">
        <f t="shared" si="11"/>
        <v>0.30200799401657596</v>
      </c>
      <c r="N36" s="10">
        <f>+N29+N34</f>
        <v>13605293643.610001</v>
      </c>
      <c r="O36" s="12">
        <f>+N36/E36</f>
        <v>0.30199557453072623</v>
      </c>
    </row>
    <row r="37" spans="1:15" ht="0" hidden="1" customHeight="1" x14ac:dyDescent="0.25"/>
    <row r="39" spans="1:15" x14ac:dyDescent="0.25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Spin 3 Ci3</cp:lastModifiedBy>
  <cp:lastPrinted>2019-01-22T16:06:17Z</cp:lastPrinted>
  <dcterms:created xsi:type="dcterms:W3CDTF">2018-03-01T16:09:21Z</dcterms:created>
  <dcterms:modified xsi:type="dcterms:W3CDTF">2020-07-03T16:02:43Z</dcterms:modified>
</cp:coreProperties>
</file>