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<sst xmlns="http://schemas.openxmlformats.org/spreadsheetml/2006/main" count="106" uniqueCount="53">
  <si>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Año Fiscal:</t>
  </si>
  <si>
    <t/>
  </si>
  <si>
    <t>Vigencia:</t>
  </si>
  <si>
    <t>Actual</t>
  </si>
  <si>
    <t>Periodo:</t>
  </si>
  <si>
    <t>Noviembre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</si>
  <si>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</si>
  <si>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</si>
  <si>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</si>
  <si>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</si>
  <si>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</si>
  <si>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</si>
  <si>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</si>
  <si>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</si>
  <si>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</si>
  <si>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</si>
  <si>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</si>
  <si>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</si>
  <si>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</si>
  <si>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</si>
  <si>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</si>
  <si>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</si>
  <si>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</si>
  <si>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</si>
  <si>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</si>
  <si>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</si>
  <si>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</si>
  <si>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</si>
  <si>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</si>
  <si>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</si>
  <si>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</si>
  <si>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</t>
  </si>
  <si>
    <t>% Apr. Dip.</t>
  </si>
  <si>
    <t>% Compromiso</t>
  </si>
  <si>
    <t>% Obligación</t>
  </si>
  <si>
    <t>% Pago</t>
  </si>
  <si>
    <t>Pago</t>
  </si>
  <si>
    <t>Obligación</t>
  </si>
  <si>
    <t>Compromiso</t>
  </si>
  <si>
    <t>Colombia Compra Eficiente 
Ejecución Presupuestal a 30 de noviembre de 2015</t>
  </si>
  <si>
    <t>Apr. Disponible</t>
  </si>
  <si>
    <t>Apr. Vigente</t>
  </si>
  <si>
    <t>Descripción</t>
  </si>
  <si>
    <t>Rubro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</si>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</sst>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0.0%"/>
    <numFmt numFmtId="167" formatCode="[$-1240A]&quot;$&quot;\ #,##0.000;\(&quot;$&quot;\ #,##0.000\)"/>
    <numFmt numFmtId="168" formatCode="[$-1240A]&quot;$&quot;\ #,##0.0000;\(&quot;$&quot;\ #,##0.0000\)"/>
  </numFmts>
  <fonts count="50"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6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4" fillId="0" borderId="18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left" vertical="center" wrapText="1" readingOrder="1"/>
    </xf>
    <xf numFmtId="164" fontId="45" fillId="0" borderId="19" xfId="0" applyNumberFormat="1" applyFont="1" applyFill="1" applyBorder="1" applyAlignment="1">
      <alignment horizontal="right" vertical="center" wrapText="1" readingOrder="1"/>
    </xf>
    <xf numFmtId="10" fontId="45" fillId="0" borderId="19" xfId="53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readingOrder="1"/>
    </xf>
    <xf numFmtId="164" fontId="19" fillId="0" borderId="0" xfId="0" applyNumberFormat="1" applyFont="1" applyFill="1" applyBorder="1" applyAlignment="1">
      <alignment/>
    </xf>
    <xf numFmtId="0" fontId="46" fillId="33" borderId="19" xfId="0" applyNumberFormat="1" applyFont="1" applyFill="1" applyBorder="1" applyAlignment="1">
      <alignment horizontal="center" vertical="center" wrapText="1" readingOrder="1"/>
    </xf>
    <xf numFmtId="164" fontId="47" fillId="33" borderId="19" xfId="0" applyNumberFormat="1" applyFont="1" applyFill="1" applyBorder="1" applyAlignment="1">
      <alignment horizontal="right" vertical="center" wrapText="1" readingOrder="1"/>
    </xf>
    <xf numFmtId="10" fontId="47" fillId="33" borderId="19" xfId="53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  <xf numFmtId="164" fontId="45" fillId="0" borderId="0" xfId="0" applyNumberFormat="1" applyFont="1" applyFill="1" applyBorder="1" applyAlignment="1">
      <alignment horizontal="right" vertical="center" wrapText="1" readingOrder="1"/>
    </xf>
    <xf numFmtId="10" fontId="45" fillId="0" borderId="0" xfId="53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left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8" fillId="0" borderId="0" xfId="0" applyNumberFormat="1" applyFont="1" applyFill="1" applyBorder="1" applyAlignment="1">
      <alignment vertical="center" wrapText="1" readingOrder="1"/>
    </xf>
    <xf numFmtId="164" fontId="49" fillId="33" borderId="19" xfId="0" applyNumberFormat="1" applyFont="1" applyFill="1" applyBorder="1" applyAlignment="1">
      <alignment horizontal="left" vertical="center" wrapText="1" readingOrder="1"/>
    </xf>
    <xf numFmtId="0" fontId="49" fillId="33" borderId="19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142875</xdr:rowOff>
    </xdr:from>
    <xdr:to>
      <xdr:col>13</xdr:col>
      <xdr:colOff>266700</xdr:colOff>
      <xdr:row>2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4287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PageLayoutView="0" workbookViewId="0" topLeftCell="A1">
      <selection activeCell="M37" sqref="M37"/>
    </sheetView>
  </sheetViews>
  <sheetFormatPr defaultColWidth="11.421875" defaultRowHeight="15"/>
  <cols>
    <col min="1" max="1" width="10.57421875" style="13" bestFit="1" customWidth="1"/>
    <col min="2" max="2" width="9.7109375" style="13" customWidth="1"/>
    <col min="3" max="3" width="27.28125" style="13" bestFit="1" customWidth="1"/>
    <col min="4" max="5" width="15.140625" style="13" bestFit="1" customWidth="1"/>
    <col min="6" max="6" width="7.140625" style="21" bestFit="1" customWidth="1"/>
    <col min="7" max="7" width="13.140625" style="13" bestFit="1" customWidth="1"/>
    <col min="8" max="8" width="9.421875" style="21" bestFit="1" customWidth="1"/>
    <col min="9" max="9" width="15.140625" style="13" bestFit="1" customWidth="1"/>
    <col min="10" max="10" width="11.421875" style="21" bestFit="1" customWidth="1"/>
    <col min="11" max="11" width="15.140625" style="13" bestFit="1" customWidth="1"/>
    <col min="12" max="12" width="11.28125" style="21" bestFit="1" customWidth="1"/>
    <col min="13" max="13" width="15.140625" style="13" bestFit="1" customWidth="1"/>
    <col min="14" max="14" width="6.8515625" style="21" bestFit="1" customWidth="1"/>
    <col min="15" max="16384" width="11.421875" style="13" customWidth="1"/>
  </cols>
  <sheetData>
    <row r="1" spans="1:14" ht="24">
      <c r="A1" s="12" t="s">
        <v>0</v>
      </c>
      <c r="B1" s="12">
        <v>2015</v>
      </c>
      <c r="C1" s="1" t="s">
        <v>39</v>
      </c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3"/>
    </row>
    <row r="2" spans="1:14" ht="15" customHeight="1">
      <c r="A2" s="12" t="s">
        <v>2</v>
      </c>
      <c r="B2" s="12" t="s">
        <v>3</v>
      </c>
      <c r="C2" s="4"/>
      <c r="D2" s="5"/>
      <c r="E2" s="5"/>
      <c r="F2" s="5"/>
      <c r="G2" s="5"/>
      <c r="H2" s="5"/>
      <c r="I2" s="5"/>
      <c r="J2" s="5"/>
      <c r="K2" s="6"/>
      <c r="L2" s="4"/>
      <c r="M2" s="5"/>
      <c r="N2" s="6"/>
    </row>
    <row r="3" spans="1:14" ht="18" customHeight="1">
      <c r="A3" s="12" t="s">
        <v>4</v>
      </c>
      <c r="B3" s="12" t="s">
        <v>5</v>
      </c>
      <c r="C3" s="7"/>
      <c r="D3" s="8"/>
      <c r="E3" s="8"/>
      <c r="F3" s="8"/>
      <c r="G3" s="8"/>
      <c r="H3" s="8"/>
      <c r="I3" s="8"/>
      <c r="J3" s="8"/>
      <c r="K3" s="9"/>
      <c r="L3" s="7"/>
      <c r="M3" s="8"/>
      <c r="N3" s="9"/>
    </row>
    <row r="4" spans="1:14" ht="14.2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25">
      <c r="A5" s="10" t="s">
        <v>44</v>
      </c>
      <c r="B5" s="10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>
      <c r="A6" s="10" t="s">
        <v>45</v>
      </c>
      <c r="B6" s="10"/>
      <c r="C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">
      <c r="A7" s="23" t="s">
        <v>43</v>
      </c>
      <c r="B7" s="23" t="s">
        <v>6</v>
      </c>
      <c r="C7" s="23" t="s">
        <v>42</v>
      </c>
      <c r="D7" s="23" t="s">
        <v>41</v>
      </c>
      <c r="E7" s="23" t="s">
        <v>7</v>
      </c>
      <c r="F7" s="23" t="s">
        <v>31</v>
      </c>
      <c r="G7" s="23" t="s">
        <v>40</v>
      </c>
      <c r="H7" s="23" t="s">
        <v>32</v>
      </c>
      <c r="I7" s="23" t="s">
        <v>38</v>
      </c>
      <c r="J7" s="23" t="s">
        <v>33</v>
      </c>
      <c r="K7" s="23" t="s">
        <v>37</v>
      </c>
      <c r="L7" s="23" t="s">
        <v>34</v>
      </c>
      <c r="M7" s="23" t="s">
        <v>36</v>
      </c>
      <c r="N7" s="23" t="s">
        <v>35</v>
      </c>
    </row>
    <row r="8" spans="1:14" ht="14.25">
      <c r="A8" s="16" t="s">
        <v>8</v>
      </c>
      <c r="B8" s="17" t="s">
        <v>9</v>
      </c>
      <c r="C8" s="18" t="s">
        <v>10</v>
      </c>
      <c r="D8" s="19">
        <v>2228738384</v>
      </c>
      <c r="E8" s="19">
        <v>2228738384</v>
      </c>
      <c r="F8" s="20">
        <f>+E8/D8</f>
        <v>1</v>
      </c>
      <c r="G8" s="19">
        <v>0</v>
      </c>
      <c r="H8" s="20">
        <f>+G8/D8</f>
        <v>0</v>
      </c>
      <c r="I8" s="19">
        <v>1987876939</v>
      </c>
      <c r="J8" s="20">
        <f>+I8/D8</f>
        <v>0.8919292426921293</v>
      </c>
      <c r="K8" s="19">
        <v>1987783078</v>
      </c>
      <c r="L8" s="20">
        <f>+K8/D8</f>
        <v>0.8918871287317498</v>
      </c>
      <c r="M8" s="19">
        <v>1987783078</v>
      </c>
      <c r="N8" s="20">
        <f>+M8/D8</f>
        <v>0.8918871287317498</v>
      </c>
    </row>
    <row r="9" spans="1:14" ht="14.25">
      <c r="A9" s="16" t="s">
        <v>11</v>
      </c>
      <c r="B9" s="17" t="s">
        <v>9</v>
      </c>
      <c r="C9" s="18" t="s">
        <v>12</v>
      </c>
      <c r="D9" s="19">
        <v>489000000</v>
      </c>
      <c r="E9" s="19">
        <v>489000000</v>
      </c>
      <c r="F9" s="20">
        <f aca="true" t="shared" si="0" ref="F9:F34">+E9/D9</f>
        <v>1</v>
      </c>
      <c r="G9" s="19">
        <v>0</v>
      </c>
      <c r="H9" s="20">
        <f aca="true" t="shared" si="1" ref="H9:H34">+G9/D9</f>
        <v>0</v>
      </c>
      <c r="I9" s="19">
        <v>443424670</v>
      </c>
      <c r="J9" s="20">
        <f aca="true" t="shared" si="2" ref="J9:J34">+I9/D9</f>
        <v>0.9067989161554192</v>
      </c>
      <c r="K9" s="19">
        <v>443424670</v>
      </c>
      <c r="L9" s="20">
        <f aca="true" t="shared" si="3" ref="L9:L34">+K9/D9</f>
        <v>0.9067989161554192</v>
      </c>
      <c r="M9" s="19">
        <v>443424670</v>
      </c>
      <c r="N9" s="20">
        <f aca="true" t="shared" si="4" ref="N9:N34">+M9/D9</f>
        <v>0.9067989161554192</v>
      </c>
    </row>
    <row r="10" spans="1:14" ht="14.25">
      <c r="A10" s="16" t="s">
        <v>13</v>
      </c>
      <c r="B10" s="17" t="s">
        <v>9</v>
      </c>
      <c r="C10" s="18" t="s">
        <v>14</v>
      </c>
      <c r="D10" s="19">
        <v>621261616</v>
      </c>
      <c r="E10" s="19">
        <v>580856039</v>
      </c>
      <c r="F10" s="20">
        <f t="shared" si="0"/>
        <v>0.9349620579166764</v>
      </c>
      <c r="G10" s="19">
        <v>40405577</v>
      </c>
      <c r="H10" s="20">
        <f t="shared" si="1"/>
        <v>0.06503794208332356</v>
      </c>
      <c r="I10" s="19">
        <v>252921682</v>
      </c>
      <c r="J10" s="20">
        <f t="shared" si="2"/>
        <v>0.4071097835215366</v>
      </c>
      <c r="K10" s="19">
        <v>252921682</v>
      </c>
      <c r="L10" s="20">
        <f t="shared" si="3"/>
        <v>0.4071097835215366</v>
      </c>
      <c r="M10" s="19">
        <v>252921682</v>
      </c>
      <c r="N10" s="20">
        <f t="shared" si="4"/>
        <v>0.4071097835215366</v>
      </c>
    </row>
    <row r="11" spans="1:14" ht="22.5">
      <c r="A11" s="16" t="s">
        <v>15</v>
      </c>
      <c r="B11" s="17" t="s">
        <v>9</v>
      </c>
      <c r="C11" s="18" t="s">
        <v>16</v>
      </c>
      <c r="D11" s="19">
        <v>20000000</v>
      </c>
      <c r="E11" s="19">
        <v>0</v>
      </c>
      <c r="F11" s="20">
        <f t="shared" si="0"/>
        <v>0</v>
      </c>
      <c r="G11" s="19">
        <v>20000000</v>
      </c>
      <c r="H11" s="20">
        <f t="shared" si="1"/>
        <v>1</v>
      </c>
      <c r="I11" s="19">
        <v>0</v>
      </c>
      <c r="J11" s="20">
        <f t="shared" si="2"/>
        <v>0</v>
      </c>
      <c r="K11" s="19">
        <v>0</v>
      </c>
      <c r="L11" s="20">
        <f t="shared" si="3"/>
        <v>0</v>
      </c>
      <c r="M11" s="19">
        <v>0</v>
      </c>
      <c r="N11" s="20">
        <f t="shared" si="4"/>
        <v>0</v>
      </c>
    </row>
    <row r="12" spans="1:14" ht="22.5">
      <c r="A12" s="16" t="s">
        <v>17</v>
      </c>
      <c r="B12" s="17" t="s">
        <v>9</v>
      </c>
      <c r="C12" s="18" t="s">
        <v>18</v>
      </c>
      <c r="D12" s="19">
        <v>1095907592</v>
      </c>
      <c r="E12" s="19">
        <v>1075570658</v>
      </c>
      <c r="F12" s="20">
        <f t="shared" si="0"/>
        <v>0.9814428386586084</v>
      </c>
      <c r="G12" s="19">
        <v>20336934</v>
      </c>
      <c r="H12" s="20">
        <f t="shared" si="1"/>
        <v>0.01855716134139164</v>
      </c>
      <c r="I12" s="19">
        <v>1074503992</v>
      </c>
      <c r="J12" s="20">
        <f t="shared" si="2"/>
        <v>0.9804695211929876</v>
      </c>
      <c r="K12" s="19">
        <v>917456493</v>
      </c>
      <c r="L12" s="20">
        <f t="shared" si="3"/>
        <v>0.8371659250262772</v>
      </c>
      <c r="M12" s="19">
        <v>917456493</v>
      </c>
      <c r="N12" s="20">
        <f t="shared" si="4"/>
        <v>0.8371659250262772</v>
      </c>
    </row>
    <row r="13" spans="1:14" ht="33.75">
      <c r="A13" s="16" t="s">
        <v>19</v>
      </c>
      <c r="B13" s="17" t="s">
        <v>9</v>
      </c>
      <c r="C13" s="18" t="s">
        <v>20</v>
      </c>
      <c r="D13" s="19">
        <v>1029000000</v>
      </c>
      <c r="E13" s="19">
        <v>953451203</v>
      </c>
      <c r="F13" s="20">
        <f t="shared" si="0"/>
        <v>0.9265803722060253</v>
      </c>
      <c r="G13" s="19">
        <v>75548797</v>
      </c>
      <c r="H13" s="20">
        <f t="shared" si="1"/>
        <v>0.07341962779397473</v>
      </c>
      <c r="I13" s="19">
        <v>795514358</v>
      </c>
      <c r="J13" s="20">
        <f t="shared" si="2"/>
        <v>0.7730946141885325</v>
      </c>
      <c r="K13" s="19">
        <v>795514358</v>
      </c>
      <c r="L13" s="20">
        <f t="shared" si="3"/>
        <v>0.7730946141885325</v>
      </c>
      <c r="M13" s="19">
        <v>795514358</v>
      </c>
      <c r="N13" s="20">
        <f t="shared" si="4"/>
        <v>0.7730946141885325</v>
      </c>
    </row>
    <row r="14" spans="1:14" ht="14.25">
      <c r="A14" s="36" t="s">
        <v>46</v>
      </c>
      <c r="B14" s="36"/>
      <c r="C14" s="36"/>
      <c r="D14" s="24">
        <f aca="true" t="shared" si="5" ref="D14:M14">SUM(D8:D13)</f>
        <v>5483907592</v>
      </c>
      <c r="E14" s="24">
        <f t="shared" si="5"/>
        <v>5327616284</v>
      </c>
      <c r="F14" s="25">
        <f t="shared" si="0"/>
        <v>0.9715000106442347</v>
      </c>
      <c r="G14" s="24">
        <f t="shared" si="5"/>
        <v>156291308</v>
      </c>
      <c r="H14" s="25">
        <f t="shared" si="1"/>
        <v>0.028499989355765205</v>
      </c>
      <c r="I14" s="24">
        <f t="shared" si="5"/>
        <v>4554241641</v>
      </c>
      <c r="J14" s="25">
        <f t="shared" si="2"/>
        <v>0.8304738117111584</v>
      </c>
      <c r="K14" s="24">
        <f t="shared" si="5"/>
        <v>4397100281</v>
      </c>
      <c r="L14" s="25">
        <f t="shared" si="3"/>
        <v>0.8018188139082706</v>
      </c>
      <c r="M14" s="24">
        <f t="shared" si="5"/>
        <v>4397100281</v>
      </c>
      <c r="N14" s="25">
        <f t="shared" si="4"/>
        <v>0.8018188139082706</v>
      </c>
    </row>
    <row r="15" spans="1:14" ht="14.25">
      <c r="A15" s="32"/>
      <c r="B15" s="33"/>
      <c r="C15" s="34"/>
      <c r="D15" s="27"/>
      <c r="E15" s="27"/>
      <c r="F15" s="28"/>
      <c r="G15" s="27"/>
      <c r="H15" s="28"/>
      <c r="I15" s="27"/>
      <c r="J15" s="28"/>
      <c r="K15" s="27"/>
      <c r="L15" s="28"/>
      <c r="M15" s="27"/>
      <c r="N15" s="28"/>
    </row>
    <row r="16" spans="1:14" ht="14.25">
      <c r="A16" s="10" t="s">
        <v>47</v>
      </c>
      <c r="B16" s="10"/>
      <c r="C16" s="10"/>
      <c r="D16" s="27"/>
      <c r="E16" s="27"/>
      <c r="F16" s="28"/>
      <c r="G16" s="27"/>
      <c r="H16" s="28"/>
      <c r="I16" s="27"/>
      <c r="J16" s="28"/>
      <c r="K16" s="27"/>
      <c r="L16" s="28"/>
      <c r="M16" s="27"/>
      <c r="N16" s="28"/>
    </row>
    <row r="17" spans="1:14" ht="24">
      <c r="A17" s="23" t="s">
        <v>43</v>
      </c>
      <c r="B17" s="23" t="s">
        <v>6</v>
      </c>
      <c r="C17" s="23" t="s">
        <v>42</v>
      </c>
      <c r="D17" s="23" t="s">
        <v>41</v>
      </c>
      <c r="E17" s="23" t="s">
        <v>7</v>
      </c>
      <c r="F17" s="23" t="s">
        <v>31</v>
      </c>
      <c r="G17" s="23" t="s">
        <v>40</v>
      </c>
      <c r="H17" s="23" t="s">
        <v>32</v>
      </c>
      <c r="I17" s="23" t="s">
        <v>38</v>
      </c>
      <c r="J17" s="23" t="s">
        <v>33</v>
      </c>
      <c r="K17" s="23" t="s">
        <v>37</v>
      </c>
      <c r="L17" s="23" t="s">
        <v>34</v>
      </c>
      <c r="M17" s="23" t="s">
        <v>36</v>
      </c>
      <c r="N17" s="23" t="s">
        <v>35</v>
      </c>
    </row>
    <row r="18" spans="1:14" ht="14.25">
      <c r="A18" s="16" t="s">
        <v>21</v>
      </c>
      <c r="B18" s="17" t="s">
        <v>9</v>
      </c>
      <c r="C18" s="18" t="s">
        <v>22</v>
      </c>
      <c r="D18" s="19">
        <v>6000000</v>
      </c>
      <c r="E18" s="19">
        <v>0</v>
      </c>
      <c r="F18" s="20">
        <f t="shared" si="0"/>
        <v>0</v>
      </c>
      <c r="G18" s="19">
        <v>6000000</v>
      </c>
      <c r="H18" s="20">
        <f t="shared" si="1"/>
        <v>1</v>
      </c>
      <c r="I18" s="19">
        <v>0</v>
      </c>
      <c r="J18" s="20">
        <f t="shared" si="2"/>
        <v>0</v>
      </c>
      <c r="K18" s="19">
        <v>0</v>
      </c>
      <c r="L18" s="20">
        <f t="shared" si="3"/>
        <v>0</v>
      </c>
      <c r="M18" s="19">
        <v>0</v>
      </c>
      <c r="N18" s="20">
        <f t="shared" si="4"/>
        <v>0</v>
      </c>
    </row>
    <row r="19" spans="1:14" ht="22.5">
      <c r="A19" s="16" t="s">
        <v>23</v>
      </c>
      <c r="B19" s="17" t="s">
        <v>9</v>
      </c>
      <c r="C19" s="18" t="s">
        <v>24</v>
      </c>
      <c r="D19" s="19">
        <v>2988300000</v>
      </c>
      <c r="E19" s="19">
        <v>2830693125.8</v>
      </c>
      <c r="F19" s="20">
        <f t="shared" si="0"/>
        <v>0.9472586841347924</v>
      </c>
      <c r="G19" s="19">
        <v>157606874.2</v>
      </c>
      <c r="H19" s="20">
        <f t="shared" si="1"/>
        <v>0.05274131586520764</v>
      </c>
      <c r="I19" s="19">
        <v>2694849807.68</v>
      </c>
      <c r="J19" s="20">
        <f t="shared" si="2"/>
        <v>0.901800290359067</v>
      </c>
      <c r="K19" s="19">
        <v>2456686187.68</v>
      </c>
      <c r="L19" s="20">
        <f t="shared" si="3"/>
        <v>0.8221015921025332</v>
      </c>
      <c r="M19" s="19">
        <v>2456686187.68</v>
      </c>
      <c r="N19" s="20">
        <f t="shared" si="4"/>
        <v>0.8221015921025332</v>
      </c>
    </row>
    <row r="20" spans="1:14" ht="14.25">
      <c r="A20" s="36" t="s">
        <v>48</v>
      </c>
      <c r="B20" s="36"/>
      <c r="C20" s="36"/>
      <c r="D20" s="24">
        <f aca="true" t="shared" si="6" ref="D20:M20">SUM(D18:D19)</f>
        <v>2994300000</v>
      </c>
      <c r="E20" s="24">
        <f t="shared" si="6"/>
        <v>2830693125.8</v>
      </c>
      <c r="F20" s="25">
        <f t="shared" si="0"/>
        <v>0.9453605603312962</v>
      </c>
      <c r="G20" s="24">
        <f t="shared" si="6"/>
        <v>163606874.2</v>
      </c>
      <c r="H20" s="25">
        <f t="shared" si="1"/>
        <v>0.05463943966870387</v>
      </c>
      <c r="I20" s="24">
        <f t="shared" si="6"/>
        <v>2694849807.68</v>
      </c>
      <c r="J20" s="25">
        <f t="shared" si="2"/>
        <v>0.899993256413853</v>
      </c>
      <c r="K20" s="24">
        <f t="shared" si="6"/>
        <v>2456686187.68</v>
      </c>
      <c r="L20" s="25">
        <f t="shared" si="3"/>
        <v>0.8204542589854056</v>
      </c>
      <c r="M20" s="24">
        <f t="shared" si="6"/>
        <v>2456686187.68</v>
      </c>
      <c r="N20" s="25">
        <f t="shared" si="4"/>
        <v>0.8204542589854056</v>
      </c>
    </row>
    <row r="21" spans="1:14" ht="14.25">
      <c r="A21" s="35"/>
      <c r="B21" s="30"/>
      <c r="C21" s="31"/>
      <c r="D21" s="27"/>
      <c r="E21" s="27"/>
      <c r="F21" s="28"/>
      <c r="G21" s="27"/>
      <c r="H21" s="28"/>
      <c r="I21" s="27"/>
      <c r="J21" s="28"/>
      <c r="K21" s="27"/>
      <c r="L21" s="28"/>
      <c r="M21" s="27"/>
      <c r="N21" s="28"/>
    </row>
    <row r="22" spans="1:14" ht="14.25">
      <c r="A22" s="10" t="s">
        <v>49</v>
      </c>
      <c r="B22" s="10"/>
      <c r="C22" s="26"/>
      <c r="D22" s="27"/>
      <c r="E22" s="27"/>
      <c r="F22" s="28"/>
      <c r="G22" s="27"/>
      <c r="H22" s="28"/>
      <c r="I22" s="27"/>
      <c r="J22" s="28"/>
      <c r="K22" s="27"/>
      <c r="L22" s="28"/>
      <c r="M22" s="27"/>
      <c r="N22" s="28"/>
    </row>
    <row r="23" spans="1:14" ht="24">
      <c r="A23" s="23" t="s">
        <v>43</v>
      </c>
      <c r="B23" s="23" t="s">
        <v>6</v>
      </c>
      <c r="C23" s="23" t="s">
        <v>42</v>
      </c>
      <c r="D23" s="23" t="s">
        <v>41</v>
      </c>
      <c r="E23" s="23" t="s">
        <v>7</v>
      </c>
      <c r="F23" s="23" t="s">
        <v>31</v>
      </c>
      <c r="G23" s="23" t="s">
        <v>40</v>
      </c>
      <c r="H23" s="23" t="s">
        <v>32</v>
      </c>
      <c r="I23" s="23" t="s">
        <v>38</v>
      </c>
      <c r="J23" s="23" t="s">
        <v>33</v>
      </c>
      <c r="K23" s="23" t="s">
        <v>37</v>
      </c>
      <c r="L23" s="23" t="s">
        <v>34</v>
      </c>
      <c r="M23" s="23" t="s">
        <v>36</v>
      </c>
      <c r="N23" s="23" t="s">
        <v>35</v>
      </c>
    </row>
    <row r="24" spans="1:14" ht="14.25">
      <c r="A24" s="16" t="s">
        <v>25</v>
      </c>
      <c r="B24" s="17" t="s">
        <v>26</v>
      </c>
      <c r="C24" s="18" t="s">
        <v>27</v>
      </c>
      <c r="D24" s="19">
        <v>35000000</v>
      </c>
      <c r="E24" s="19">
        <v>30179947.7</v>
      </c>
      <c r="F24" s="20">
        <f t="shared" si="0"/>
        <v>0.8622842199999999</v>
      </c>
      <c r="G24" s="19">
        <v>4820052.3</v>
      </c>
      <c r="H24" s="20">
        <f t="shared" si="1"/>
        <v>0.13771577999999998</v>
      </c>
      <c r="I24" s="19">
        <v>30179947.7</v>
      </c>
      <c r="J24" s="20">
        <f t="shared" si="2"/>
        <v>0.8622842199999999</v>
      </c>
      <c r="K24" s="19">
        <v>30179947.7</v>
      </c>
      <c r="L24" s="20">
        <f t="shared" si="3"/>
        <v>0.8622842199999999</v>
      </c>
      <c r="M24" s="19">
        <v>30179947.7</v>
      </c>
      <c r="N24" s="20">
        <f t="shared" si="4"/>
        <v>0.8622842199999999</v>
      </c>
    </row>
    <row r="25" spans="1:14" ht="14.25">
      <c r="A25" s="32"/>
      <c r="B25" s="33"/>
      <c r="C25" s="34"/>
      <c r="D25" s="27"/>
      <c r="E25" s="27"/>
      <c r="F25" s="28"/>
      <c r="G25" s="27"/>
      <c r="H25" s="28"/>
      <c r="I25" s="27"/>
      <c r="J25" s="28"/>
      <c r="K25" s="27"/>
      <c r="L25" s="28"/>
      <c r="M25" s="27"/>
      <c r="N25" s="28"/>
    </row>
    <row r="26" spans="1:14" ht="14.25">
      <c r="A26" s="37" t="s">
        <v>48</v>
      </c>
      <c r="B26" s="37"/>
      <c r="C26" s="37"/>
      <c r="D26" s="24">
        <f>+D24+D20+D14</f>
        <v>8513207592</v>
      </c>
      <c r="E26" s="24">
        <f>+E24+E20+E14</f>
        <v>8188489357.5</v>
      </c>
      <c r="F26" s="25">
        <f t="shared" si="0"/>
        <v>0.9618571224781194</v>
      </c>
      <c r="G26" s="24">
        <f>+G24+G20+G14</f>
        <v>324718234.5</v>
      </c>
      <c r="H26" s="25">
        <f t="shared" si="1"/>
        <v>0.03814287752188059</v>
      </c>
      <c r="I26" s="24">
        <f>+I24+I20+I14</f>
        <v>7279271396.379999</v>
      </c>
      <c r="J26" s="25">
        <f t="shared" si="2"/>
        <v>0.8550562543805991</v>
      </c>
      <c r="K26" s="24">
        <f>+K24+K20+K14</f>
        <v>6883966416.379999</v>
      </c>
      <c r="L26" s="25">
        <f t="shared" si="3"/>
        <v>0.8086219373822124</v>
      </c>
      <c r="M26" s="24">
        <f>+M24+M20+M14</f>
        <v>6883966416.379999</v>
      </c>
      <c r="N26" s="25">
        <f t="shared" si="4"/>
        <v>0.8086219373822124</v>
      </c>
    </row>
    <row r="27" spans="1:14" ht="14.25">
      <c r="A27" s="35"/>
      <c r="B27" s="30"/>
      <c r="C27" s="31"/>
      <c r="D27" s="27"/>
      <c r="E27" s="27"/>
      <c r="F27" s="28"/>
      <c r="G27" s="27"/>
      <c r="H27" s="28"/>
      <c r="I27" s="27"/>
      <c r="J27" s="28"/>
      <c r="K27" s="27"/>
      <c r="L27" s="28"/>
      <c r="M27" s="27"/>
      <c r="N27" s="28"/>
    </row>
    <row r="28" spans="1:14" ht="14.25">
      <c r="A28" s="29" t="s">
        <v>50</v>
      </c>
      <c r="B28" s="30"/>
      <c r="C28" s="31"/>
      <c r="D28" s="27"/>
      <c r="E28" s="27"/>
      <c r="F28" s="28"/>
      <c r="G28" s="27"/>
      <c r="H28" s="28"/>
      <c r="I28" s="27"/>
      <c r="J28" s="28"/>
      <c r="K28" s="27"/>
      <c r="L28" s="28"/>
      <c r="M28" s="27"/>
      <c r="N28" s="28"/>
    </row>
    <row r="29" spans="1:14" ht="24">
      <c r="A29" s="23" t="s">
        <v>43</v>
      </c>
      <c r="B29" s="23" t="s">
        <v>6</v>
      </c>
      <c r="C29" s="23" t="s">
        <v>42</v>
      </c>
      <c r="D29" s="23" t="s">
        <v>41</v>
      </c>
      <c r="E29" s="23" t="s">
        <v>7</v>
      </c>
      <c r="F29" s="23" t="s">
        <v>31</v>
      </c>
      <c r="G29" s="23" t="s">
        <v>40</v>
      </c>
      <c r="H29" s="23" t="s">
        <v>32</v>
      </c>
      <c r="I29" s="23" t="s">
        <v>38</v>
      </c>
      <c r="J29" s="23" t="s">
        <v>33</v>
      </c>
      <c r="K29" s="23" t="s">
        <v>37</v>
      </c>
      <c r="L29" s="23" t="s">
        <v>34</v>
      </c>
      <c r="M29" s="23" t="s">
        <v>36</v>
      </c>
      <c r="N29" s="23" t="s">
        <v>35</v>
      </c>
    </row>
    <row r="30" spans="1:14" ht="33.75">
      <c r="A30" s="16" t="s">
        <v>28</v>
      </c>
      <c r="B30" s="17" t="s">
        <v>9</v>
      </c>
      <c r="C30" s="18" t="s">
        <v>29</v>
      </c>
      <c r="D30" s="19">
        <v>7320000000</v>
      </c>
      <c r="E30" s="19">
        <v>7277589668.81</v>
      </c>
      <c r="F30" s="20">
        <f t="shared" si="0"/>
        <v>0.99420623890847</v>
      </c>
      <c r="G30" s="19">
        <v>42410331.19</v>
      </c>
      <c r="H30" s="20">
        <f t="shared" si="1"/>
        <v>0.005793761091530054</v>
      </c>
      <c r="I30" s="19">
        <v>7277589668.81</v>
      </c>
      <c r="J30" s="20">
        <f t="shared" si="2"/>
        <v>0.99420623890847</v>
      </c>
      <c r="K30" s="19">
        <v>5733187748.23</v>
      </c>
      <c r="L30" s="20">
        <f t="shared" si="3"/>
        <v>0.7832223699767759</v>
      </c>
      <c r="M30" s="19">
        <v>5733187748.23</v>
      </c>
      <c r="N30" s="20">
        <f t="shared" si="4"/>
        <v>0.7832223699767759</v>
      </c>
    </row>
    <row r="31" spans="1:14" ht="33.75">
      <c r="A31" s="16" t="s">
        <v>28</v>
      </c>
      <c r="B31" s="17" t="s">
        <v>30</v>
      </c>
      <c r="C31" s="18" t="s">
        <v>29</v>
      </c>
      <c r="D31" s="19">
        <v>7680000000</v>
      </c>
      <c r="E31" s="19">
        <v>7670109174</v>
      </c>
      <c r="F31" s="20">
        <f t="shared" si="0"/>
        <v>0.99871213203125</v>
      </c>
      <c r="G31" s="19">
        <v>9890826</v>
      </c>
      <c r="H31" s="20">
        <f t="shared" si="1"/>
        <v>0.00128786796875</v>
      </c>
      <c r="I31" s="19">
        <v>7560158060.99</v>
      </c>
      <c r="J31" s="20">
        <f t="shared" si="2"/>
        <v>0.9843955808580729</v>
      </c>
      <c r="K31" s="19">
        <v>4683831584.99</v>
      </c>
      <c r="L31" s="20">
        <f t="shared" si="3"/>
        <v>0.6098739042955729</v>
      </c>
      <c r="M31" s="19">
        <v>4669467584.99</v>
      </c>
      <c r="N31" s="20">
        <f t="shared" si="4"/>
        <v>0.6080035917955728</v>
      </c>
    </row>
    <row r="32" spans="1:14" ht="14.25">
      <c r="A32" s="37" t="s">
        <v>51</v>
      </c>
      <c r="B32" s="37"/>
      <c r="C32" s="37"/>
      <c r="D32" s="24">
        <f aca="true" t="shared" si="7" ref="D32:M32">SUM(D30:D31)</f>
        <v>15000000000</v>
      </c>
      <c r="E32" s="24">
        <f t="shared" si="7"/>
        <v>14947698842.810001</v>
      </c>
      <c r="F32" s="25">
        <f t="shared" si="0"/>
        <v>0.9965132561873334</v>
      </c>
      <c r="G32" s="24">
        <f t="shared" si="7"/>
        <v>52301157.19</v>
      </c>
      <c r="H32" s="25">
        <f t="shared" si="1"/>
        <v>0.0034867438126666666</v>
      </c>
      <c r="I32" s="24">
        <f t="shared" si="7"/>
        <v>14837747729.8</v>
      </c>
      <c r="J32" s="25">
        <f t="shared" si="2"/>
        <v>0.9891831819866667</v>
      </c>
      <c r="K32" s="24">
        <f t="shared" si="7"/>
        <v>10417019333.22</v>
      </c>
      <c r="L32" s="25">
        <f t="shared" si="3"/>
        <v>0.694467955548</v>
      </c>
      <c r="M32" s="24">
        <f t="shared" si="7"/>
        <v>10402655333.22</v>
      </c>
      <c r="N32" s="25">
        <f t="shared" si="4"/>
        <v>0.693510355548</v>
      </c>
    </row>
    <row r="33" spans="1:14" ht="14.25">
      <c r="A33" s="29"/>
      <c r="B33" s="11"/>
      <c r="C33" s="26"/>
      <c r="D33" s="27"/>
      <c r="E33" s="27"/>
      <c r="F33" s="28"/>
      <c r="G33" s="27"/>
      <c r="H33" s="28"/>
      <c r="I33" s="27"/>
      <c r="J33" s="28"/>
      <c r="K33" s="27"/>
      <c r="L33" s="28"/>
      <c r="M33" s="27"/>
      <c r="N33" s="28"/>
    </row>
    <row r="34" spans="1:14" ht="14.25">
      <c r="A34" s="37" t="s">
        <v>52</v>
      </c>
      <c r="B34" s="37"/>
      <c r="C34" s="37"/>
      <c r="D34" s="24">
        <v>23513207592</v>
      </c>
      <c r="E34" s="24">
        <v>23136188200.31</v>
      </c>
      <c r="F34" s="25">
        <f t="shared" si="0"/>
        <v>0.9839656333482008</v>
      </c>
      <c r="G34" s="24">
        <v>377019391.69</v>
      </c>
      <c r="H34" s="25">
        <f t="shared" si="1"/>
        <v>0.016034366651799345</v>
      </c>
      <c r="I34" s="24">
        <v>22117019126.18</v>
      </c>
      <c r="J34" s="25">
        <f t="shared" si="2"/>
        <v>0.940621097297885</v>
      </c>
      <c r="K34" s="24">
        <v>17300985749.6</v>
      </c>
      <c r="L34" s="25">
        <f t="shared" si="3"/>
        <v>0.7357986221959095</v>
      </c>
      <c r="M34" s="24">
        <v>17286621749.6</v>
      </c>
      <c r="N34" s="25">
        <f t="shared" si="4"/>
        <v>0.7351877314893226</v>
      </c>
    </row>
    <row r="35" ht="0" customHeight="1" hidden="1"/>
    <row r="39" ht="14.25">
      <c r="D39" s="22"/>
    </row>
  </sheetData>
  <sheetProtection/>
  <mergeCells count="11">
    <mergeCell ref="A32:C32"/>
    <mergeCell ref="A34:C34"/>
    <mergeCell ref="A6:C6"/>
    <mergeCell ref="A14:C14"/>
    <mergeCell ref="A16:C16"/>
    <mergeCell ref="A20:C20"/>
    <mergeCell ref="A22:B22"/>
    <mergeCell ref="A26:C26"/>
    <mergeCell ref="L1:N3"/>
    <mergeCell ref="C1:K3"/>
    <mergeCell ref="A5:B5"/>
  </mergeCells>
  <printOptions horizontalCentered="1"/>
  <pageMargins left="0.3937007874015748" right="0.3937007874015748" top="0.7874015748031497" bottom="0.7874015748031497" header="0.7874015748031497" footer="0.7874015748031497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2015-11-30T19:59:23Z</cp:lastPrinted>
  <dcterms:created xsi:type="dcterms:W3CDTF">2015-11-30T20:02:35Z</dcterms:created>
  <dcterms:modified xsi:type="dcterms:W3CDTF">2015-11-30T20:03:57Z</dcterms:modified>
  <cp:category/>
  <cp:version/>
  <cp:contentType/>
  <cp:contentStatus/>
</cp:coreProperties>
</file>