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<sst xmlns="http://schemas.openxmlformats.org/spreadsheetml/2006/main" count="106" uniqueCount="53">
  <si>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Año Fiscal:</t>
  </si>
  <si>
    <t/>
  </si>
  <si>
    <t>Vigencia:</t>
  </si>
  <si>
    <t>Actual</t>
  </si>
  <si>
    <t>Periodo:</t>
  </si>
  <si>
    <t>Enero-Noviembre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</si>
  <si>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</si>
  <si>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</si>
  <si>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</si>
  <si>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</si>
  <si>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</si>
  <si>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</si>
  <si>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</si>
  <si>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</si>
  <si>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</si>
  <si>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</si>
  <si>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</si>
  <si>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</si>
  <si>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</si>
  <si>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</si>
  <si>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</si>
  <si>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</si>
  <si>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</si>
  <si>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</si>
  <si>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</si>
  <si>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</si>
  <si>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</si>
  <si>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</si>
  <si>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</si>
  <si>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Apr. Disponible</t>
  </si>
  <si>
    <t>% Obligación</t>
  </si>
  <si>
    <t>% Orden de Pago</t>
  </si>
  <si>
    <t>Funcionamiento</t>
  </si>
  <si>
    <t>Gastos de Personal</t>
  </si>
  <si>
    <t>Rubro</t>
  </si>
  <si>
    <t>Fuente</t>
  </si>
  <si>
    <t>Descripción</t>
  </si>
  <si>
    <t>Apr. Vigente</t>
  </si>
  <si>
    <t>% CDP</t>
  </si>
  <si>
    <t>Apr. Disponible</t>
  </si>
  <si>
    <t>Compromiso</t>
  </si>
  <si>
    <t>% Comp</t>
  </si>
  <si>
    <t>Obligación</t>
  </si>
  <si>
    <t>Orden de Pago</t>
  </si>
  <si>
    <t>Total Gastos de Personal</t>
  </si>
  <si>
    <t>Gastos Generales</t>
  </si>
  <si>
    <t>Total Gastos Generales</t>
  </si>
  <si>
    <t>Total Gastos de Funcionamiento</t>
  </si>
  <si>
    <t>Inversión</t>
  </si>
  <si>
    <t>Total Inversión</t>
  </si>
  <si>
    <t>Total Ejecución Presupuestal CCE</t>
  </si>
  <si>
    <t>Colombia Compra Eficiente</t>
  </si>
  <si>
    <t>Ejecución Presupuestal de Gasto a 30 de noviembre de 2014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</si>
</sst>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readingOrder="1"/>
    </xf>
    <xf numFmtId="0" fontId="42" fillId="0" borderId="0" xfId="52" applyNumberFormat="1" applyFont="1" applyFill="1" applyBorder="1" applyAlignment="1">
      <alignment horizontal="center" vertical="center" readingOrder="1"/>
      <protection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33" borderId="11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  <xf numFmtId="164" fontId="43" fillId="0" borderId="10" xfId="0" applyNumberFormat="1" applyFont="1" applyFill="1" applyBorder="1" applyAlignment="1">
      <alignment horizontal="right" vertical="center" wrapText="1" readingOrder="1"/>
    </xf>
    <xf numFmtId="9" fontId="43" fillId="0" borderId="10" xfId="54" applyFont="1" applyFill="1" applyBorder="1" applyAlignment="1">
      <alignment horizontal="center" vertical="center" wrapText="1" readingOrder="1"/>
    </xf>
    <xf numFmtId="164" fontId="3" fillId="33" borderId="10" xfId="0" applyNumberFormat="1" applyFont="1" applyFill="1" applyBorder="1" applyAlignment="1">
      <alignment horizontal="right" vertical="center" wrapText="1" readingOrder="1"/>
    </xf>
    <xf numFmtId="9" fontId="3" fillId="33" borderId="10" xfId="54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164" fontId="43" fillId="0" borderId="12" xfId="0" applyNumberFormat="1" applyFont="1" applyFill="1" applyBorder="1" applyAlignment="1">
      <alignment horizontal="right" vertical="center" wrapText="1" readingOrder="1"/>
    </xf>
    <xf numFmtId="9" fontId="43" fillId="0" borderId="12" xfId="54" applyFont="1" applyFill="1" applyBorder="1" applyAlignment="1">
      <alignment horizontal="center" vertical="center" wrapText="1" readingOrder="1"/>
    </xf>
    <xf numFmtId="164" fontId="43" fillId="0" borderId="13" xfId="0" applyNumberFormat="1" applyFont="1" applyFill="1" applyBorder="1" applyAlignment="1">
      <alignment horizontal="right" vertical="center" wrapText="1" readingOrder="1"/>
    </xf>
    <xf numFmtId="9" fontId="43" fillId="0" borderId="13" xfId="54" applyFont="1" applyFill="1" applyBorder="1" applyAlignment="1">
      <alignment horizontal="center" vertical="center" wrapText="1" readingOrder="1"/>
    </xf>
    <xf numFmtId="164" fontId="43" fillId="33" borderId="10" xfId="0" applyNumberFormat="1" applyFont="1" applyFill="1" applyBorder="1" applyAlignment="1">
      <alignment horizontal="right" vertical="center" wrapText="1" readingOrder="1"/>
    </xf>
    <xf numFmtId="9" fontId="43" fillId="33" borderId="10" xfId="54" applyFont="1" applyFill="1" applyBorder="1" applyAlignment="1">
      <alignment horizontal="center" vertical="center" wrapText="1" readingOrder="1"/>
    </xf>
    <xf numFmtId="0" fontId="42" fillId="0" borderId="14" xfId="0" applyNumberFormat="1" applyFont="1" applyFill="1" applyBorder="1" applyAlignment="1">
      <alignment horizontal="left" vertical="center" wrapText="1" readingOrder="1"/>
    </xf>
    <xf numFmtId="164" fontId="43" fillId="0" borderId="0" xfId="0" applyNumberFormat="1" applyFont="1" applyFill="1" applyBorder="1" applyAlignment="1">
      <alignment horizontal="right" vertical="center" wrapText="1" readingOrder="1"/>
    </xf>
    <xf numFmtId="9" fontId="43" fillId="0" borderId="0" xfId="54" applyFont="1" applyFill="1" applyBorder="1" applyAlignment="1">
      <alignment horizontal="center" vertical="center" wrapText="1" readingOrder="1"/>
    </xf>
    <xf numFmtId="0" fontId="43" fillId="0" borderId="15" xfId="0" applyNumberFormat="1" applyFont="1" applyFill="1" applyBorder="1" applyAlignment="1">
      <alignment vertical="center" wrapText="1" readingOrder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0" fontId="43" fillId="0" borderId="15" xfId="0" applyNumberFormat="1" applyFont="1" applyFill="1" applyBorder="1" applyAlignment="1">
      <alignment horizontal="left" vertical="center" wrapText="1" readingOrder="1"/>
    </xf>
    <xf numFmtId="164" fontId="43" fillId="0" borderId="15" xfId="0" applyNumberFormat="1" applyFont="1" applyFill="1" applyBorder="1" applyAlignment="1">
      <alignment horizontal="right" vertical="center" wrapText="1" readingOrder="1"/>
    </xf>
    <xf numFmtId="9" fontId="43" fillId="0" borderId="15" xfId="54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vertical="center" wrapText="1" readingOrder="1"/>
    </xf>
    <xf numFmtId="164" fontId="42" fillId="33" borderId="10" xfId="0" applyNumberFormat="1" applyFont="1" applyFill="1" applyBorder="1" applyAlignment="1">
      <alignment horizontal="right" vertical="center" wrapText="1" readingOrder="1"/>
    </xf>
    <xf numFmtId="9" fontId="42" fillId="33" borderId="10" xfId="54" applyFont="1" applyFill="1" applyBorder="1" applyAlignment="1">
      <alignment horizontal="center" vertical="center" wrapText="1" readingOrder="1"/>
    </xf>
    <xf numFmtId="0" fontId="42" fillId="0" borderId="13" xfId="0" applyNumberFormat="1" applyFont="1" applyFill="1" applyBorder="1" applyAlignment="1">
      <alignment horizontal="left" vertical="center" wrapText="1" readingOrder="1"/>
    </xf>
    <xf numFmtId="164" fontId="42" fillId="0" borderId="13" xfId="0" applyNumberFormat="1" applyFont="1" applyFill="1" applyBorder="1" applyAlignment="1">
      <alignment horizontal="right" vertical="center" wrapText="1" readingOrder="1"/>
    </xf>
    <xf numFmtId="9" fontId="42" fillId="0" borderId="13" xfId="54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43" fontId="2" fillId="0" borderId="0" xfId="47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42" fillId="33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2" fillId="0" borderId="16" xfId="0" applyNumberFormat="1" applyFont="1" applyFill="1" applyBorder="1" applyAlignment="1">
      <alignment horizontal="left" vertical="center" wrapText="1" readingOrder="1"/>
    </xf>
    <xf numFmtId="0" fontId="44" fillId="0" borderId="10" xfId="52" applyNumberFormat="1" applyFont="1" applyFill="1" applyBorder="1" applyAlignment="1">
      <alignment horizontal="center" vertical="center" readingOrder="1"/>
      <protection/>
    </xf>
    <xf numFmtId="0" fontId="42" fillId="0" borderId="0" xfId="0" applyNumberFormat="1" applyFont="1" applyFill="1" applyBorder="1" applyAlignment="1">
      <alignment horizontal="left" vertical="center" wrapText="1" readingOrder="1"/>
    </xf>
    <xf numFmtId="0" fontId="3" fillId="33" borderId="11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13</xdr:col>
      <xdr:colOff>762000</xdr:colOff>
      <xdr:row>2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80975"/>
          <a:ext cx="1962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C1">
      <selection activeCell="I6" sqref="I6"/>
    </sheetView>
  </sheetViews>
  <sheetFormatPr defaultColWidth="11.421875" defaultRowHeight="15"/>
  <cols>
    <col min="1" max="1" width="10.57421875" style="3" bestFit="1" customWidth="1"/>
    <col min="2" max="2" width="9.57421875" style="3" customWidth="1"/>
    <col min="3" max="3" width="27.57421875" style="3" customWidth="1"/>
    <col min="4" max="4" width="18.57421875" style="3" bestFit="1" customWidth="1"/>
    <col min="5" max="5" width="18.8515625" style="3" customWidth="1"/>
    <col min="6" max="6" width="7.421875" style="4" bestFit="1" customWidth="1"/>
    <col min="7" max="7" width="17.00390625" style="3" bestFit="1" customWidth="1"/>
    <col min="8" max="8" width="12.28125" style="4" customWidth="1"/>
    <col min="9" max="9" width="18.00390625" style="3" bestFit="1" customWidth="1"/>
    <col min="10" max="10" width="9.421875" style="4" bestFit="1" customWidth="1"/>
    <col min="11" max="11" width="18.00390625" style="3" bestFit="1" customWidth="1"/>
    <col min="12" max="12" width="12.00390625" style="4" bestFit="1" customWidth="1"/>
    <col min="13" max="13" width="18.00390625" style="3" bestFit="1" customWidth="1"/>
    <col min="14" max="14" width="13.421875" style="5" customWidth="1"/>
    <col min="15" max="15" width="0" style="3" hidden="1" customWidth="1"/>
    <col min="16" max="16" width="0.42578125" style="3" customWidth="1"/>
    <col min="17" max="16384" width="11.421875" style="3" customWidth="1"/>
  </cols>
  <sheetData>
    <row r="1" spans="1:14" ht="14.25" customHeight="1">
      <c r="A1" s="1" t="s">
        <v>0</v>
      </c>
      <c r="B1" s="1">
        <v>2014</v>
      </c>
      <c r="C1" s="47" t="s">
        <v>51</v>
      </c>
      <c r="D1" s="47"/>
      <c r="E1" s="47"/>
      <c r="F1" s="47"/>
      <c r="G1" s="47"/>
      <c r="H1" s="47"/>
      <c r="I1" s="47"/>
      <c r="J1" s="47"/>
      <c r="K1" s="47"/>
      <c r="L1" s="47"/>
      <c r="M1" s="45" t="s">
        <v>1</v>
      </c>
      <c r="N1" s="45"/>
    </row>
    <row r="2" spans="1:14" ht="14.25" customHeight="1">
      <c r="A2" s="1" t="s">
        <v>2</v>
      </c>
      <c r="B2" s="1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5"/>
      <c r="N2" s="45"/>
    </row>
    <row r="3" spans="1:14" ht="36">
      <c r="A3" s="1" t="s">
        <v>4</v>
      </c>
      <c r="B3" s="1" t="s">
        <v>5</v>
      </c>
      <c r="C3" s="47" t="s">
        <v>52</v>
      </c>
      <c r="D3" s="47"/>
      <c r="E3" s="47"/>
      <c r="F3" s="47"/>
      <c r="G3" s="47"/>
      <c r="H3" s="47"/>
      <c r="I3" s="47"/>
      <c r="J3" s="47"/>
      <c r="K3" s="47"/>
      <c r="L3" s="47"/>
      <c r="M3" s="45"/>
      <c r="N3" s="45"/>
    </row>
    <row r="4" spans="1:1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48" t="s">
        <v>32</v>
      </c>
      <c r="B5" s="48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</row>
    <row r="6" spans="1:14" ht="15" customHeight="1">
      <c r="A6" s="46" t="s">
        <v>33</v>
      </c>
      <c r="B6" s="46"/>
      <c r="C6" s="46"/>
      <c r="D6" s="6"/>
      <c r="E6" s="6"/>
      <c r="F6" s="6"/>
      <c r="G6" s="6"/>
      <c r="H6" s="6"/>
      <c r="I6" s="6"/>
      <c r="J6" s="6"/>
      <c r="K6" s="6"/>
      <c r="L6" s="7"/>
      <c r="M6" s="7"/>
      <c r="N6" s="7"/>
    </row>
    <row r="7" spans="1:14" ht="25.5">
      <c r="A7" s="8" t="s">
        <v>34</v>
      </c>
      <c r="B7" s="8" t="s">
        <v>35</v>
      </c>
      <c r="C7" s="8" t="s">
        <v>36</v>
      </c>
      <c r="D7" s="8" t="s">
        <v>37</v>
      </c>
      <c r="E7" s="8" t="s">
        <v>6</v>
      </c>
      <c r="F7" s="8" t="s">
        <v>38</v>
      </c>
      <c r="G7" s="8" t="s">
        <v>39</v>
      </c>
      <c r="H7" s="8" t="s">
        <v>29</v>
      </c>
      <c r="I7" s="8" t="s">
        <v>40</v>
      </c>
      <c r="J7" s="8" t="s">
        <v>41</v>
      </c>
      <c r="K7" s="8" t="s">
        <v>42</v>
      </c>
      <c r="L7" s="8" t="s">
        <v>30</v>
      </c>
      <c r="M7" s="8" t="s">
        <v>43</v>
      </c>
      <c r="N7" s="8" t="s">
        <v>31</v>
      </c>
    </row>
    <row r="8" spans="1:14" ht="25.5">
      <c r="A8" s="9" t="s">
        <v>7</v>
      </c>
      <c r="B8" s="10" t="s">
        <v>8</v>
      </c>
      <c r="C8" s="11" t="s">
        <v>9</v>
      </c>
      <c r="D8" s="12">
        <v>2040000000</v>
      </c>
      <c r="E8" s="12">
        <v>2040000000</v>
      </c>
      <c r="F8" s="13">
        <f>+E8/D8</f>
        <v>1</v>
      </c>
      <c r="G8" s="12">
        <v>0</v>
      </c>
      <c r="H8" s="13">
        <f>+G8/D8</f>
        <v>0</v>
      </c>
      <c r="I8" s="12">
        <v>1906900532</v>
      </c>
      <c r="J8" s="13">
        <f>+I8/D8</f>
        <v>0.9347551627450981</v>
      </c>
      <c r="K8" s="12">
        <v>1906833154</v>
      </c>
      <c r="L8" s="13">
        <f>+K8/D8</f>
        <v>0.9347221343137255</v>
      </c>
      <c r="M8" s="12">
        <v>1906833154</v>
      </c>
      <c r="N8" s="13">
        <f>+M8/D8</f>
        <v>0.9347221343137255</v>
      </c>
    </row>
    <row r="9" spans="1:14" ht="14.25">
      <c r="A9" s="9" t="s">
        <v>10</v>
      </c>
      <c r="B9" s="10" t="s">
        <v>8</v>
      </c>
      <c r="C9" s="11" t="s">
        <v>11</v>
      </c>
      <c r="D9" s="12">
        <v>471000000</v>
      </c>
      <c r="E9" s="12">
        <v>471000000</v>
      </c>
      <c r="F9" s="13">
        <f aca="true" t="shared" si="0" ref="F9:F33">+E9/D9</f>
        <v>1</v>
      </c>
      <c r="G9" s="12">
        <v>0</v>
      </c>
      <c r="H9" s="13">
        <f aca="true" t="shared" si="1" ref="H9:H33">+G9/D9</f>
        <v>0</v>
      </c>
      <c r="I9" s="12">
        <v>435845596</v>
      </c>
      <c r="J9" s="13">
        <f aca="true" t="shared" si="2" ref="J9:J33">+I9/D9</f>
        <v>0.9253621995753716</v>
      </c>
      <c r="K9" s="12">
        <v>435845596</v>
      </c>
      <c r="L9" s="13">
        <f aca="true" t="shared" si="3" ref="L9:L33">+K9/D9</f>
        <v>0.9253621995753716</v>
      </c>
      <c r="M9" s="12">
        <v>435845596</v>
      </c>
      <c r="N9" s="13">
        <f aca="true" t="shared" si="4" ref="N9:N33">+M9/D9</f>
        <v>0.9253621995753716</v>
      </c>
    </row>
    <row r="10" spans="1:14" ht="14.25">
      <c r="A10" s="9" t="s">
        <v>12</v>
      </c>
      <c r="B10" s="10" t="s">
        <v>8</v>
      </c>
      <c r="C10" s="11" t="s">
        <v>13</v>
      </c>
      <c r="D10" s="12">
        <v>730000000</v>
      </c>
      <c r="E10" s="12">
        <v>698000000</v>
      </c>
      <c r="F10" s="13">
        <f t="shared" si="0"/>
        <v>0.9561643835616438</v>
      </c>
      <c r="G10" s="12">
        <v>32000000</v>
      </c>
      <c r="H10" s="13">
        <f t="shared" si="1"/>
        <v>0.043835616438356165</v>
      </c>
      <c r="I10" s="12">
        <v>250375929</v>
      </c>
      <c r="J10" s="13">
        <f t="shared" si="2"/>
        <v>0.34298072465753426</v>
      </c>
      <c r="K10" s="12">
        <v>250375929</v>
      </c>
      <c r="L10" s="13">
        <f t="shared" si="3"/>
        <v>0.34298072465753426</v>
      </c>
      <c r="M10" s="12">
        <v>250375929</v>
      </c>
      <c r="N10" s="13">
        <f t="shared" si="4"/>
        <v>0.34298072465753426</v>
      </c>
    </row>
    <row r="11" spans="1:14" ht="38.25">
      <c r="A11" s="9" t="s">
        <v>14</v>
      </c>
      <c r="B11" s="10" t="s">
        <v>8</v>
      </c>
      <c r="C11" s="11" t="s">
        <v>15</v>
      </c>
      <c r="D11" s="12">
        <v>20000000</v>
      </c>
      <c r="E11" s="12">
        <v>20000000</v>
      </c>
      <c r="F11" s="13">
        <f t="shared" si="0"/>
        <v>1</v>
      </c>
      <c r="G11" s="12">
        <v>0</v>
      </c>
      <c r="H11" s="13">
        <f t="shared" si="1"/>
        <v>0</v>
      </c>
      <c r="I11" s="12">
        <v>13491433</v>
      </c>
      <c r="J11" s="13">
        <f t="shared" si="2"/>
        <v>0.67457165</v>
      </c>
      <c r="K11" s="12">
        <v>13491433</v>
      </c>
      <c r="L11" s="13">
        <f t="shared" si="3"/>
        <v>0.67457165</v>
      </c>
      <c r="M11" s="12">
        <v>13491433</v>
      </c>
      <c r="N11" s="13">
        <f t="shared" si="4"/>
        <v>0.67457165</v>
      </c>
    </row>
    <row r="12" spans="1:14" ht="25.5">
      <c r="A12" s="9" t="s">
        <v>16</v>
      </c>
      <c r="B12" s="10" t="s">
        <v>8</v>
      </c>
      <c r="C12" s="11" t="s">
        <v>17</v>
      </c>
      <c r="D12" s="12">
        <v>1200000000</v>
      </c>
      <c r="E12" s="12">
        <v>1159737797</v>
      </c>
      <c r="F12" s="13">
        <f t="shared" si="0"/>
        <v>0.9664481641666667</v>
      </c>
      <c r="G12" s="12">
        <v>40262203</v>
      </c>
      <c r="H12" s="13">
        <f t="shared" si="1"/>
        <v>0.033551835833333335</v>
      </c>
      <c r="I12" s="12">
        <v>1124116000</v>
      </c>
      <c r="J12" s="13">
        <f t="shared" si="2"/>
        <v>0.9367633333333333</v>
      </c>
      <c r="K12" s="12">
        <v>996565671</v>
      </c>
      <c r="L12" s="13">
        <f t="shared" si="3"/>
        <v>0.8304713925</v>
      </c>
      <c r="M12" s="12">
        <v>996565671</v>
      </c>
      <c r="N12" s="13">
        <f t="shared" si="4"/>
        <v>0.8304713925</v>
      </c>
    </row>
    <row r="13" spans="1:14" ht="51">
      <c r="A13" s="9" t="s">
        <v>18</v>
      </c>
      <c r="B13" s="10" t="s">
        <v>8</v>
      </c>
      <c r="C13" s="11" t="s">
        <v>19</v>
      </c>
      <c r="D13" s="12">
        <v>979000000</v>
      </c>
      <c r="E13" s="12">
        <v>958000000</v>
      </c>
      <c r="F13" s="13">
        <f t="shared" si="0"/>
        <v>0.9785495403472931</v>
      </c>
      <c r="G13" s="12">
        <v>21000000</v>
      </c>
      <c r="H13" s="13">
        <f t="shared" si="1"/>
        <v>0.021450459652706845</v>
      </c>
      <c r="I13" s="12">
        <v>744308558</v>
      </c>
      <c r="J13" s="13">
        <f t="shared" si="2"/>
        <v>0.7602743186925434</v>
      </c>
      <c r="K13" s="12">
        <v>744308558</v>
      </c>
      <c r="L13" s="13">
        <f t="shared" si="3"/>
        <v>0.7602743186925434</v>
      </c>
      <c r="M13" s="12">
        <v>744308558</v>
      </c>
      <c r="N13" s="13">
        <f t="shared" si="4"/>
        <v>0.7602743186925434</v>
      </c>
    </row>
    <row r="14" spans="1:14" ht="14.25">
      <c r="A14" s="49" t="s">
        <v>44</v>
      </c>
      <c r="B14" s="49"/>
      <c r="C14" s="49"/>
      <c r="D14" s="14">
        <f aca="true" t="shared" si="5" ref="D14:M14">SUM(D8:D13)</f>
        <v>5440000000</v>
      </c>
      <c r="E14" s="14">
        <f t="shared" si="5"/>
        <v>5346737797</v>
      </c>
      <c r="F14" s="15">
        <f t="shared" si="0"/>
        <v>0.9828562126838235</v>
      </c>
      <c r="G14" s="14">
        <f t="shared" si="5"/>
        <v>93262203</v>
      </c>
      <c r="H14" s="15">
        <f t="shared" si="1"/>
        <v>0.01714378731617647</v>
      </c>
      <c r="I14" s="14">
        <f t="shared" si="5"/>
        <v>4475038048</v>
      </c>
      <c r="J14" s="15">
        <f t="shared" si="2"/>
        <v>0.8226172882352941</v>
      </c>
      <c r="K14" s="14">
        <f t="shared" si="5"/>
        <v>4347420341</v>
      </c>
      <c r="L14" s="15">
        <f t="shared" si="3"/>
        <v>0.7991581509191177</v>
      </c>
      <c r="M14" s="14">
        <f t="shared" si="5"/>
        <v>4347420341</v>
      </c>
      <c r="N14" s="15">
        <f t="shared" si="4"/>
        <v>0.7991581509191177</v>
      </c>
    </row>
    <row r="15" spans="1:14" ht="14.25">
      <c r="A15" s="16"/>
      <c r="B15" s="17"/>
      <c r="C15" s="18"/>
      <c r="D15" s="19"/>
      <c r="E15" s="19"/>
      <c r="F15" s="20"/>
      <c r="G15" s="19"/>
      <c r="H15" s="20"/>
      <c r="I15" s="19"/>
      <c r="J15" s="20"/>
      <c r="K15" s="19"/>
      <c r="L15" s="20"/>
      <c r="M15" s="19"/>
      <c r="N15" s="20"/>
    </row>
    <row r="16" spans="1:14" ht="14.25">
      <c r="A16" s="48" t="s">
        <v>45</v>
      </c>
      <c r="B16" s="48"/>
      <c r="C16" s="37"/>
      <c r="D16" s="38"/>
      <c r="E16" s="38"/>
      <c r="F16" s="39"/>
      <c r="G16" s="38"/>
      <c r="H16" s="39"/>
      <c r="I16" s="38"/>
      <c r="J16" s="39"/>
      <c r="K16" s="38"/>
      <c r="L16" s="39"/>
      <c r="M16" s="38"/>
      <c r="N16" s="39"/>
    </row>
    <row r="17" spans="1:14" ht="25.5">
      <c r="A17" s="8" t="s">
        <v>34</v>
      </c>
      <c r="B17" s="8" t="s">
        <v>35</v>
      </c>
      <c r="C17" s="8" t="s">
        <v>36</v>
      </c>
      <c r="D17" s="8" t="s">
        <v>37</v>
      </c>
      <c r="E17" s="8" t="s">
        <v>6</v>
      </c>
      <c r="F17" s="8" t="s">
        <v>38</v>
      </c>
      <c r="G17" s="8" t="s">
        <v>39</v>
      </c>
      <c r="H17" s="8" t="s">
        <v>29</v>
      </c>
      <c r="I17" s="8" t="s">
        <v>40</v>
      </c>
      <c r="J17" s="8" t="s">
        <v>41</v>
      </c>
      <c r="K17" s="8" t="s">
        <v>42</v>
      </c>
      <c r="L17" s="8" t="s">
        <v>30</v>
      </c>
      <c r="M17" s="8" t="s">
        <v>43</v>
      </c>
      <c r="N17" s="8" t="s">
        <v>31</v>
      </c>
    </row>
    <row r="18" spans="1:14" ht="14.25">
      <c r="A18" s="9" t="s">
        <v>20</v>
      </c>
      <c r="B18" s="10" t="s">
        <v>8</v>
      </c>
      <c r="C18" s="11" t="s">
        <v>21</v>
      </c>
      <c r="D18" s="12">
        <v>6000000</v>
      </c>
      <c r="E18" s="12">
        <v>349155</v>
      </c>
      <c r="F18" s="13">
        <f t="shared" si="0"/>
        <v>0.0581925</v>
      </c>
      <c r="G18" s="12">
        <v>5650845</v>
      </c>
      <c r="H18" s="13">
        <f t="shared" si="1"/>
        <v>0.9418075</v>
      </c>
      <c r="I18" s="12">
        <v>0</v>
      </c>
      <c r="J18" s="13">
        <f t="shared" si="2"/>
        <v>0</v>
      </c>
      <c r="K18" s="12">
        <v>0</v>
      </c>
      <c r="L18" s="13">
        <f t="shared" si="3"/>
        <v>0</v>
      </c>
      <c r="M18" s="12">
        <v>0</v>
      </c>
      <c r="N18" s="13">
        <f t="shared" si="4"/>
        <v>0</v>
      </c>
    </row>
    <row r="19" spans="1:14" ht="25.5">
      <c r="A19" s="9" t="s">
        <v>22</v>
      </c>
      <c r="B19" s="10" t="s">
        <v>8</v>
      </c>
      <c r="C19" s="11" t="s">
        <v>23</v>
      </c>
      <c r="D19" s="12">
        <v>3588000000</v>
      </c>
      <c r="E19" s="12">
        <v>2592412057.64</v>
      </c>
      <c r="F19" s="13">
        <f t="shared" si="0"/>
        <v>0.7225228700222965</v>
      </c>
      <c r="G19" s="12">
        <v>995587942.36</v>
      </c>
      <c r="H19" s="13">
        <f t="shared" si="1"/>
        <v>0.27747712997770346</v>
      </c>
      <c r="I19" s="12">
        <v>2362806541.27</v>
      </c>
      <c r="J19" s="13">
        <f t="shared" si="2"/>
        <v>0.658530251190078</v>
      </c>
      <c r="K19" s="12">
        <v>2157300313.77</v>
      </c>
      <c r="L19" s="13">
        <f t="shared" si="3"/>
        <v>0.6012542680518395</v>
      </c>
      <c r="M19" s="12">
        <v>2156902132.77</v>
      </c>
      <c r="N19" s="13">
        <f t="shared" si="4"/>
        <v>0.6011432922993311</v>
      </c>
    </row>
    <row r="20" spans="1:14" ht="14.25">
      <c r="A20" s="44" t="s">
        <v>46</v>
      </c>
      <c r="B20" s="44"/>
      <c r="C20" s="44"/>
      <c r="D20" s="23">
        <f>SUM(D18:D19)</f>
        <v>3594000000</v>
      </c>
      <c r="E20" s="23">
        <f>SUM(E18:E19)</f>
        <v>2592761212.64</v>
      </c>
      <c r="F20" s="24">
        <f t="shared" si="0"/>
        <v>0.721413804296049</v>
      </c>
      <c r="G20" s="23">
        <f>SUM(G18:G19)</f>
        <v>1001238787.36</v>
      </c>
      <c r="H20" s="24">
        <f t="shared" si="1"/>
        <v>0.27858619570395105</v>
      </c>
      <c r="I20" s="23">
        <f>SUM(I18:I19)</f>
        <v>2362806541.27</v>
      </c>
      <c r="J20" s="24">
        <f t="shared" si="2"/>
        <v>0.6574308684668893</v>
      </c>
      <c r="K20" s="23">
        <f>SUM(K18:K19)</f>
        <v>2157300313.77</v>
      </c>
      <c r="L20" s="24">
        <f t="shared" si="3"/>
        <v>0.6002505046661102</v>
      </c>
      <c r="M20" s="23">
        <f>SUM(M18:M19)</f>
        <v>2156902132.77</v>
      </c>
      <c r="N20" s="24">
        <f t="shared" si="4"/>
        <v>0.60013971418197</v>
      </c>
    </row>
    <row r="21" spans="1:14" ht="14.25">
      <c r="A21" s="25"/>
      <c r="B21" s="25"/>
      <c r="C21" s="25"/>
      <c r="D21" s="26"/>
      <c r="E21" s="26"/>
      <c r="F21" s="27"/>
      <c r="G21" s="26"/>
      <c r="H21" s="27"/>
      <c r="I21" s="26"/>
      <c r="J21" s="27"/>
      <c r="K21" s="26"/>
      <c r="L21" s="27"/>
      <c r="M21" s="26"/>
      <c r="N21" s="27"/>
    </row>
    <row r="22" spans="1:14" ht="25.5">
      <c r="A22" s="8" t="s">
        <v>34</v>
      </c>
      <c r="B22" s="8" t="s">
        <v>35</v>
      </c>
      <c r="C22" s="8" t="s">
        <v>36</v>
      </c>
      <c r="D22" s="8" t="s">
        <v>37</v>
      </c>
      <c r="E22" s="8" t="s">
        <v>6</v>
      </c>
      <c r="F22" s="8" t="s">
        <v>38</v>
      </c>
      <c r="G22" s="8" t="s">
        <v>39</v>
      </c>
      <c r="H22" s="8" t="s">
        <v>29</v>
      </c>
      <c r="I22" s="8" t="s">
        <v>40</v>
      </c>
      <c r="J22" s="8" t="s">
        <v>41</v>
      </c>
      <c r="K22" s="8" t="s">
        <v>42</v>
      </c>
      <c r="L22" s="8" t="s">
        <v>30</v>
      </c>
      <c r="M22" s="8" t="s">
        <v>43</v>
      </c>
      <c r="N22" s="8" t="s">
        <v>31</v>
      </c>
    </row>
    <row r="23" spans="1:14" ht="25.5">
      <c r="A23" s="9" t="s">
        <v>24</v>
      </c>
      <c r="B23" s="10" t="s">
        <v>8</v>
      </c>
      <c r="C23" s="11" t="s">
        <v>25</v>
      </c>
      <c r="D23" s="12">
        <v>34000000</v>
      </c>
      <c r="E23" s="12">
        <v>34000000</v>
      </c>
      <c r="F23" s="13">
        <f t="shared" si="0"/>
        <v>1</v>
      </c>
      <c r="G23" s="12">
        <v>0</v>
      </c>
      <c r="H23" s="13">
        <f t="shared" si="1"/>
        <v>0</v>
      </c>
      <c r="I23" s="12">
        <v>34000000</v>
      </c>
      <c r="J23" s="13">
        <f t="shared" si="2"/>
        <v>1</v>
      </c>
      <c r="K23" s="12">
        <v>34000000</v>
      </c>
      <c r="L23" s="13">
        <f t="shared" si="3"/>
        <v>1</v>
      </c>
      <c r="M23" s="12">
        <v>34000000</v>
      </c>
      <c r="N23" s="13">
        <f t="shared" si="4"/>
        <v>1</v>
      </c>
    </row>
    <row r="24" spans="1:14" ht="14.25">
      <c r="A24" s="28"/>
      <c r="B24" s="29"/>
      <c r="C24" s="30"/>
      <c r="D24" s="31"/>
      <c r="E24" s="31"/>
      <c r="F24" s="32"/>
      <c r="G24" s="31"/>
      <c r="H24" s="32"/>
      <c r="I24" s="31"/>
      <c r="J24" s="32"/>
      <c r="K24" s="31"/>
      <c r="L24" s="32"/>
      <c r="M24" s="31"/>
      <c r="N24" s="32"/>
    </row>
    <row r="25" spans="1:14" ht="14.25">
      <c r="A25" s="44" t="s">
        <v>47</v>
      </c>
      <c r="B25" s="44"/>
      <c r="C25" s="44"/>
      <c r="D25" s="35">
        <f>+D23+D20+D14</f>
        <v>9068000000</v>
      </c>
      <c r="E25" s="35">
        <f>+E23+E20+E14</f>
        <v>7973499009.639999</v>
      </c>
      <c r="F25" s="36">
        <f t="shared" si="0"/>
        <v>0.8793007288972209</v>
      </c>
      <c r="G25" s="35">
        <f>+G23+G20+G14</f>
        <v>1094500990.3600001</v>
      </c>
      <c r="H25" s="36">
        <f t="shared" si="1"/>
        <v>0.12069927110277902</v>
      </c>
      <c r="I25" s="35">
        <f>+I23+I20+I14</f>
        <v>6871844589.27</v>
      </c>
      <c r="J25" s="36">
        <f t="shared" si="2"/>
        <v>0.7578125925529334</v>
      </c>
      <c r="K25" s="35">
        <f>+K23+K20+K14</f>
        <v>6538720654.77</v>
      </c>
      <c r="L25" s="36">
        <f t="shared" si="3"/>
        <v>0.7210763845136745</v>
      </c>
      <c r="M25" s="35">
        <f>+M23+M20+M14</f>
        <v>6538322473.77</v>
      </c>
      <c r="N25" s="36">
        <f t="shared" si="4"/>
        <v>0.7210324739490517</v>
      </c>
    </row>
    <row r="26" spans="1:14" ht="14.25">
      <c r="A26" s="33"/>
      <c r="B26" s="33"/>
      <c r="C26" s="33"/>
      <c r="D26" s="19"/>
      <c r="E26" s="19"/>
      <c r="F26" s="20"/>
      <c r="G26" s="19"/>
      <c r="H26" s="20"/>
      <c r="I26" s="19"/>
      <c r="J26" s="20"/>
      <c r="K26" s="19"/>
      <c r="L26" s="20"/>
      <c r="M26" s="19"/>
      <c r="N26" s="20"/>
    </row>
    <row r="27" spans="1:14" ht="14.25">
      <c r="A27" s="34" t="s">
        <v>48</v>
      </c>
      <c r="B27" s="33"/>
      <c r="C27" s="33"/>
      <c r="D27" s="21"/>
      <c r="E27" s="21"/>
      <c r="F27" s="22"/>
      <c r="G27" s="21"/>
      <c r="H27" s="22"/>
      <c r="I27" s="21"/>
      <c r="J27" s="22"/>
      <c r="K27" s="21"/>
      <c r="L27" s="22"/>
      <c r="M27" s="21"/>
      <c r="N27" s="22"/>
    </row>
    <row r="28" spans="1:14" ht="25.5">
      <c r="A28" s="8" t="s">
        <v>34</v>
      </c>
      <c r="B28" s="8" t="s">
        <v>35</v>
      </c>
      <c r="C28" s="8" t="s">
        <v>36</v>
      </c>
      <c r="D28" s="8" t="s">
        <v>37</v>
      </c>
      <c r="E28" s="8" t="s">
        <v>6</v>
      </c>
      <c r="F28" s="8" t="s">
        <v>38</v>
      </c>
      <c r="G28" s="8" t="s">
        <v>39</v>
      </c>
      <c r="H28" s="8" t="s">
        <v>29</v>
      </c>
      <c r="I28" s="8" t="s">
        <v>40</v>
      </c>
      <c r="J28" s="8" t="s">
        <v>41</v>
      </c>
      <c r="K28" s="8" t="s">
        <v>42</v>
      </c>
      <c r="L28" s="8" t="s">
        <v>30</v>
      </c>
      <c r="M28" s="8" t="s">
        <v>43</v>
      </c>
      <c r="N28" s="8" t="s">
        <v>31</v>
      </c>
    </row>
    <row r="29" spans="1:14" ht="38.25">
      <c r="A29" s="9" t="s">
        <v>26</v>
      </c>
      <c r="B29" s="10" t="s">
        <v>8</v>
      </c>
      <c r="C29" s="11" t="s">
        <v>27</v>
      </c>
      <c r="D29" s="12">
        <v>7000000000</v>
      </c>
      <c r="E29" s="12">
        <v>6985000000</v>
      </c>
      <c r="F29" s="13">
        <f t="shared" si="0"/>
        <v>0.9978571428571429</v>
      </c>
      <c r="G29" s="12">
        <v>15000000</v>
      </c>
      <c r="H29" s="13">
        <f t="shared" si="1"/>
        <v>0.002142857142857143</v>
      </c>
      <c r="I29" s="12">
        <v>6976043363.41</v>
      </c>
      <c r="J29" s="13">
        <f t="shared" si="2"/>
        <v>0.9965776233442857</v>
      </c>
      <c r="K29" s="12">
        <v>5456438990.46</v>
      </c>
      <c r="L29" s="13">
        <f t="shared" si="3"/>
        <v>0.7794912843514286</v>
      </c>
      <c r="M29" s="12">
        <v>5456438990.46</v>
      </c>
      <c r="N29" s="13">
        <f t="shared" si="4"/>
        <v>0.7794912843514286</v>
      </c>
    </row>
    <row r="30" spans="1:14" ht="38.25">
      <c r="A30" s="9" t="s">
        <v>26</v>
      </c>
      <c r="B30" s="10" t="s">
        <v>28</v>
      </c>
      <c r="C30" s="11" t="s">
        <v>27</v>
      </c>
      <c r="D30" s="12">
        <v>8220000000</v>
      </c>
      <c r="E30" s="12">
        <v>3917393584</v>
      </c>
      <c r="F30" s="13">
        <f t="shared" si="0"/>
        <v>0.47656856253041363</v>
      </c>
      <c r="G30" s="12">
        <v>4302606416</v>
      </c>
      <c r="H30" s="13">
        <f t="shared" si="1"/>
        <v>0.5234314374695864</v>
      </c>
      <c r="I30" s="12">
        <v>3446883307.66</v>
      </c>
      <c r="J30" s="13">
        <f t="shared" si="2"/>
        <v>0.41932886954501214</v>
      </c>
      <c r="K30" s="12">
        <v>2800478588.01</v>
      </c>
      <c r="L30" s="13">
        <f t="shared" si="3"/>
        <v>0.34069082579197085</v>
      </c>
      <c r="M30" s="12">
        <v>2312118588.01</v>
      </c>
      <c r="N30" s="13">
        <f t="shared" si="4"/>
        <v>0.2812796335778589</v>
      </c>
    </row>
    <row r="31" spans="1:14" ht="14.25">
      <c r="A31" s="44" t="s">
        <v>49</v>
      </c>
      <c r="B31" s="44"/>
      <c r="C31" s="44"/>
      <c r="D31" s="35">
        <f aca="true" t="shared" si="6" ref="D31:M31">+D30+D29</f>
        <v>15220000000</v>
      </c>
      <c r="E31" s="35">
        <f t="shared" si="6"/>
        <v>10902393584</v>
      </c>
      <c r="F31" s="36">
        <f t="shared" si="0"/>
        <v>0.7163202091984231</v>
      </c>
      <c r="G31" s="35">
        <f t="shared" si="6"/>
        <v>4317606416</v>
      </c>
      <c r="H31" s="36">
        <f t="shared" si="1"/>
        <v>0.28367979080157685</v>
      </c>
      <c r="I31" s="35">
        <f t="shared" si="6"/>
        <v>10422926671.07</v>
      </c>
      <c r="J31" s="36">
        <f t="shared" si="2"/>
        <v>0.6848177839073587</v>
      </c>
      <c r="K31" s="35">
        <f t="shared" si="6"/>
        <v>8256917578.47</v>
      </c>
      <c r="L31" s="36">
        <f t="shared" si="3"/>
        <v>0.5425044401097241</v>
      </c>
      <c r="M31" s="35">
        <f t="shared" si="6"/>
        <v>7768557578.47</v>
      </c>
      <c r="N31" s="36">
        <f t="shared" si="4"/>
        <v>0.5104177121202366</v>
      </c>
    </row>
    <row r="32" spans="1:14" ht="14.25">
      <c r="A32" s="25"/>
      <c r="B32" s="25"/>
      <c r="C32" s="25"/>
      <c r="D32" s="31"/>
      <c r="E32" s="31"/>
      <c r="F32" s="32"/>
      <c r="G32" s="31"/>
      <c r="H32" s="32"/>
      <c r="I32" s="31"/>
      <c r="J32" s="32"/>
      <c r="K32" s="31"/>
      <c r="L32" s="32"/>
      <c r="M32" s="31"/>
      <c r="N32" s="32"/>
    </row>
    <row r="33" spans="1:14" ht="14.25">
      <c r="A33" s="44" t="s">
        <v>50</v>
      </c>
      <c r="B33" s="44"/>
      <c r="C33" s="44"/>
      <c r="D33" s="35">
        <v>24288000000</v>
      </c>
      <c r="E33" s="35">
        <v>18875892593.64</v>
      </c>
      <c r="F33" s="36">
        <f t="shared" si="0"/>
        <v>0.7771694908448616</v>
      </c>
      <c r="G33" s="35">
        <v>5412107406.36</v>
      </c>
      <c r="H33" s="36">
        <f t="shared" si="1"/>
        <v>0.22283050915513833</v>
      </c>
      <c r="I33" s="35">
        <v>17294771260.34</v>
      </c>
      <c r="J33" s="36">
        <f t="shared" si="2"/>
        <v>0.7120706217201911</v>
      </c>
      <c r="K33" s="35">
        <v>14795638233.24</v>
      </c>
      <c r="L33" s="36">
        <f t="shared" si="3"/>
        <v>0.6091748284436759</v>
      </c>
      <c r="M33" s="35">
        <v>14306880052.24</v>
      </c>
      <c r="N33" s="36">
        <f t="shared" si="4"/>
        <v>0.5890513855500659</v>
      </c>
    </row>
    <row r="34" ht="409.5" customHeight="1" hidden="1"/>
    <row r="35" ht="13.5" customHeight="1"/>
    <row r="37" ht="14.25">
      <c r="D37" s="41"/>
    </row>
    <row r="39" ht="14.25">
      <c r="D39" s="40"/>
    </row>
    <row r="42" ht="14.25">
      <c r="D42" s="42"/>
    </row>
    <row r="43" ht="14.25">
      <c r="D43" s="43"/>
    </row>
  </sheetData>
  <sheetProtection/>
  <mergeCells count="11">
    <mergeCell ref="A20:C20"/>
    <mergeCell ref="A25:C25"/>
    <mergeCell ref="M1:N3"/>
    <mergeCell ref="A6:C6"/>
    <mergeCell ref="A31:C31"/>
    <mergeCell ref="A33:C33"/>
    <mergeCell ref="C3:L3"/>
    <mergeCell ref="C1:L2"/>
    <mergeCell ref="A5:B5"/>
    <mergeCell ref="A14:C14"/>
    <mergeCell ref="A16:B16"/>
  </mergeCells>
  <printOptions horizontalCentered="1"/>
  <pageMargins left="0.1968503937007874" right="0.1968503937007874" top="0.7874015748031497" bottom="0.7874015748031497" header="0.7874015748031497" footer="0.7874015748031497"/>
  <pageSetup horizontalDpi="300" verticalDpi="300" orientation="landscape" paperSize="11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2015-04-07T20:31:28Z</cp:lastPrinted>
  <dcterms:created xsi:type="dcterms:W3CDTF">2014-12-01T13:42:30Z</dcterms:created>
  <dcterms:modified xsi:type="dcterms:W3CDTF">2015-04-07T20:31:37Z</dcterms:modified>
  <cp:category/>
  <cp:version/>
  <cp:contentType/>
  <cp:contentStatus/>
</cp:coreProperties>
</file>